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640" windowHeight="4020" activeTab="0"/>
  </bookViews>
  <sheets>
    <sheet name="стройки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<sst xmlns="http://schemas.openxmlformats.org/spreadsheetml/2006/main" count="61" uniqueCount="59">
  <si>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наименование</t>
  </si>
  <si>
    <t>Всего:</t>
  </si>
  <si>
    <t>Строительство очистных сооружений на выпуске ливневой канализации в районе Мебельного моста (правый берег р. Майма) в г. Горно-Алтайске</t>
  </si>
  <si>
    <t>Электроснабжение жилой застройки в районе Заимки 20 га г. Горно-Алтайске</t>
  </si>
  <si>
    <t>Строительство линии наружного освещения пр. Коммунистический от остановки Трактовая до границы города Горно-Алтайска</t>
  </si>
  <si>
    <t>Перенос кабеля ТПП 20х2х0,4 по ул. Больничная в районе дома №174/1 по пр. Коммунистическому в г. Горно-Алтайске</t>
  </si>
  <si>
    <t>Строительство объекта "Здание участкового пункта полиции по ул. Афганцев, 17/1 в г. Горно-Алтайске"</t>
  </si>
  <si>
    <t>Строительство системы оснежения горы Комсомольской в г. Горно-Алтайске</t>
  </si>
  <si>
    <t>Электроснабжение жилой застройки по ул. Юбилейная в г. Горно-Алтайске</t>
  </si>
  <si>
    <t>Электроснабжение жилой застройки микрорайона "Чкаловский лог" в г. Горно-Алтайске</t>
  </si>
  <si>
    <t>Электроснабжение жилой застройки в районе Заимки (4 квартал) 45 га "Яблоневый сад" в г. Горно-Алтайске</t>
  </si>
  <si>
    <t>Строительство сети электроснабжения жилой застройки по ул. Столбовая, Грибная в г. Горно-Алтайске</t>
  </si>
  <si>
    <t>Электроснабжение жилой застройки по ул. Кленовая, пер. Кленовому в г. Горно-Алтайске</t>
  </si>
  <si>
    <t>Строительство повысительной  насосной станции в районе дома №120 по ул. Социалистической,  с присоединением локальной системы водоснабжения микрорайона ОПХ "Горно-Алтайское"  и улиц Колхозного лога к сети городского водопровода</t>
  </si>
  <si>
    <t>Водоснабжение жилой застройки по улицам Пушкарева, Средняя,   Продольная в  г. Горно-Алтайске</t>
  </si>
  <si>
    <t>Строительство наружного водопровода в жилом микрорайоне "Пекарский лог"  в г. Горно-Алтайске</t>
  </si>
  <si>
    <t>Водоснабжение микрорайона Дубовая роща (продолжение застройки ул. Калкина и  Онгудайская, ул. Верховая, ул. Суразакова, ул. Суремея) в г.Горно-Алтайске</t>
  </si>
  <si>
    <t>Водоснабжение микрорайона Дубовая роща в г. Горно-Алтайске (линия автоматики)</t>
  </si>
  <si>
    <t>Водоснабжение жилой застройки по  ул. Рассветная, пер. Зыбкий в г. Горно-Алтайске</t>
  </si>
  <si>
    <t>Строительство насосной станции для водоснабжения жилых домов №10-15 по пер. Коксинскому в г. Горно-Алтайске</t>
  </si>
  <si>
    <t>1. Муниципальное учреждение "Управление капитального строительства города Горно-Алтайска"</t>
  </si>
  <si>
    <t>Инженерная защита г. Горно-Алтайска, р. Майма Республика Алтай</t>
  </si>
  <si>
    <t>2. Муниципальное учреждение «Управление по имуществу и земельным отношениям города Горно-Алтайска»</t>
  </si>
  <si>
    <t>Бюджетные инвестиции в форме капитальных вложений в объекты капитального строительства муниципальной собственности муниципального образования «Город Горно-Алтайск»  (при строительстве, реконструкции, в том числе с элементами реставрации, техническом перевооружении)  или приобретение объектов недвижимого имущества в муниципальную собственность муниципального образования «Город Горно-Алтайск»</t>
  </si>
  <si>
    <t>Строительство сети электроснабжения жилой застройки по ул. А.М. Гомана в г. Горно-Алтайске</t>
  </si>
  <si>
    <t>Электроснабжение жилой застройки по ул. Абрикосовой и Виноградной в г. Горно-Алтайске</t>
  </si>
  <si>
    <t>Приобретение здания для размещения детского сада по ул. Чорос-Гуркина, 30/1 в г. Горно-Алтайске</t>
  </si>
  <si>
    <t>Строительство внутриквартальных дорог в микрорайоне Заимка 26 га в г. Горно-Алтайске</t>
  </si>
  <si>
    <t>Строительство сетей электроснабжения жилой застройки микрорайона Заимка 26 га в г. Горно-Алтайске</t>
  </si>
  <si>
    <t xml:space="preserve"> Реконструкция центрального  сквера культуры и отдыха в г. Горно-Алтайске (1 очередь)</t>
  </si>
  <si>
    <t>Реконструция фасада здания Администрации города Горно-Алтайска (дополнительные работы)</t>
  </si>
  <si>
    <t>Строительство светофорного объекта по пр. Коммунистический, 135 в городе Горно-Алтайске</t>
  </si>
  <si>
    <t>Реконструкция здания д/сада №12 по ул. Гастелло в г. Горно-Алтайске  (строительство дополнительного корпуса детского сада на 120 мест с устройством перехода)</t>
  </si>
  <si>
    <t>Реконструкция здания д/сада №12 по ул. Гастелло в г. Горно-Алтайске  (1 очередь строительство дополнительного корпуса детского сада на 120 мест с устройством перехода). Дополнительные работы</t>
  </si>
  <si>
    <t>Газификация города  Горно-Алтайска. Подводки газопроводов  (ввод) низкого давления к цоколям зданий микрорайона №38 (1 этап)</t>
  </si>
  <si>
    <t>Газификация города Горно-Алтайска. Подводки газопроводов  (ввод) низкого давления к цоколям зданий микрорайона №31 (1 этап)</t>
  </si>
  <si>
    <t>Газификация города Горно-Алтайска. Подводки газопроводов  (ввод) низкого давления к цоколям зданий микрорайона №28 (1 этап)</t>
  </si>
  <si>
    <t>Водоснабжение жилой застройки по ул. Алагызова, ул. Шелковичная, ул. Долгих с ответвлением на ул. Барнаульская, ул. Серова, ул. Красная в г. Горно-Алтайске</t>
  </si>
  <si>
    <t>Водоснабжение ул. Бочкаревка, ул. Медовая, ул. Светлая, пер. Автодромный в г. Горно-Алтайске</t>
  </si>
  <si>
    <t>Строительство внутриквартальных дорог в микрорайоне "Чкаловский лог" в г. Горно-Алтайске</t>
  </si>
  <si>
    <t xml:space="preserve">Строительство пешеходного моста через р. Майма в районе ул. Проточная – Пионерский остров взамен разрушенного паводком 2014 года пешеходного моста в г. Горно-Алтайске Республики Алтай </t>
  </si>
  <si>
    <t>Водоснабжение жилой застройки в районе Заимки (4 квартал) площадью 45 га "Яблоневый сад"  в г. Горно-Алтайске</t>
  </si>
  <si>
    <t>Реконструция фасада здания Администрации города Горно-Алтайска (1 очередь реконструкция южного фасада)</t>
  </si>
  <si>
    <t>Реконструция фасада здания Администрации города Горно-Алтайска (реконструкция западного и восточного фасадов)</t>
  </si>
  <si>
    <t>Реконструкция автомобильной дороги по пер. Спортивному в г. Горно-Алтайске.</t>
  </si>
  <si>
    <t>Строительство автомобильного моста через р. Майма по пр. Коммунистическому в г. Горно-Алтайске Республики Алтай</t>
  </si>
  <si>
    <t>2. Муниципальное учреждение "Управление коммунального хозяйства города Горно-Алтайска"</t>
  </si>
  <si>
    <t xml:space="preserve">Исполнение бюджета города Горно-Алтайска по капитальному строительству </t>
  </si>
  <si>
    <t xml:space="preserve">и приобретению объектов недвижимого имущества </t>
  </si>
  <si>
    <t>по городу Горно-Алтайску за 2015 год</t>
  </si>
  <si>
    <t>Горно-Алтайского</t>
  </si>
  <si>
    <t>городского Совета депутатов</t>
  </si>
  <si>
    <t>от_______________2016 г. №_____</t>
  </si>
  <si>
    <t>утверждено</t>
  </si>
  <si>
    <t>исполнено</t>
  </si>
  <si>
    <t>процент исполнения</t>
  </si>
  <si>
    <t>Приобретение здания для размещения детского сада в городе Горно-Алтайске по ул. Больничная 35</t>
  </si>
  <si>
    <t>Приложение № 5  к решению</t>
  </si>
  <si>
    <t>рублей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</si>
</sst>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000"/>
    <numFmt numFmtId="187" formatCode="0.000"/>
    <numFmt numFmtId="188" formatCode="0.00000"/>
    <numFmt numFmtId="189" formatCode="0.000000"/>
    <numFmt numFmtId="190" formatCode="#,##0.0000"/>
    <numFmt numFmtId="191" formatCode="[$-FC19]d\ mmmm\ yyyy\ &quot;г.&quot;"/>
    <numFmt numFmtId="192" formatCode="0.0"/>
    <numFmt numFmtId="193" formatCode="0.0000000"/>
  </numFmts>
  <fonts count="46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43" fillId="0" borderId="0" xfId="0" applyFont="1" applyFill="1" applyAlignment="1">
      <alignment horizontal="right"/>
    </xf>
    <xf numFmtId="2" fontId="1" fillId="0" borderId="10" xfId="0" applyNumberFormat="1" applyFont="1" applyBorder="1" applyAlignment="1">
      <alignment/>
    </xf>
    <xf numFmtId="0" fontId="1" fillId="0" borderId="11" xfId="0" applyFont="1" applyFill="1" applyBorder="1" applyAlignment="1">
      <alignment vertical="distributed" wrapText="1"/>
    </xf>
    <xf numFmtId="0" fontId="1" fillId="0" borderId="0" xfId="0" applyFont="1" applyBorder="1" applyAlignment="1">
      <alignment horizontal="justify" wrapText="1"/>
    </xf>
    <xf numFmtId="4" fontId="1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Fill="1" applyBorder="1" applyAlignment="1">
      <alignment horizontal="left" vertical="center" wrapText="1"/>
    </xf>
    <xf numFmtId="188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43" fontId="4" fillId="0" borderId="12" xfId="0" applyNumberFormat="1" applyFont="1" applyFill="1" applyBorder="1" applyAlignment="1">
      <alignment/>
    </xf>
    <xf numFmtId="43" fontId="44" fillId="0" borderId="12" xfId="0" applyNumberFormat="1" applyFont="1" applyFill="1" applyBorder="1" applyAlignment="1">
      <alignment/>
    </xf>
    <xf numFmtId="43" fontId="1" fillId="0" borderId="10" xfId="0" applyNumberFormat="1" applyFont="1" applyBorder="1" applyAlignment="1">
      <alignment/>
    </xf>
    <xf numFmtId="43" fontId="43" fillId="0" borderId="12" xfId="0" applyNumberFormat="1" applyFont="1" applyFill="1" applyBorder="1" applyAlignment="1">
      <alignment/>
    </xf>
    <xf numFmtId="43" fontId="43" fillId="0" borderId="0" xfId="0" applyNumberFormat="1" applyFont="1" applyFill="1" applyAlignment="1">
      <alignment/>
    </xf>
    <xf numFmtId="43" fontId="43" fillId="0" borderId="10" xfId="0" applyNumberFormat="1" applyFont="1" applyBorder="1" applyAlignment="1">
      <alignment/>
    </xf>
    <xf numFmtId="43" fontId="45" fillId="0" borderId="12" xfId="0" applyNumberFormat="1" applyFont="1" applyFill="1" applyBorder="1" applyAlignment="1">
      <alignment/>
    </xf>
    <xf numFmtId="43" fontId="45" fillId="0" borderId="12" xfId="0" applyNumberFormat="1" applyFont="1" applyFill="1" applyBorder="1" applyAlignment="1">
      <alignment wrapText="1"/>
    </xf>
    <xf numFmtId="43" fontId="4" fillId="0" borderId="12" xfId="0" applyNumberFormat="1" applyFont="1" applyFill="1" applyBorder="1" applyAlignment="1">
      <alignment wrapText="1"/>
    </xf>
    <xf numFmtId="0" fontId="43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43" fontId="4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distributed" wrapText="1"/>
    </xf>
    <xf numFmtId="0" fontId="1" fillId="0" borderId="13" xfId="0" applyFont="1" applyFill="1" applyBorder="1" applyAlignment="1">
      <alignment vertical="distributed" wrapText="1"/>
    </xf>
    <xf numFmtId="0" fontId="1" fillId="0" borderId="11" xfId="0" applyFont="1" applyFill="1" applyBorder="1" applyAlignment="1">
      <alignment vertical="distributed" wrapText="1"/>
    </xf>
    <xf numFmtId="0" fontId="4" fillId="0" borderId="1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justify" vertical="distributed" wrapText="1"/>
    </xf>
    <xf numFmtId="0" fontId="1" fillId="0" borderId="13" xfId="0" applyFont="1" applyFill="1" applyBorder="1" applyAlignment="1">
      <alignment horizontal="justify" vertical="distributed" wrapText="1"/>
    </xf>
    <xf numFmtId="0" fontId="1" fillId="0" borderId="10" xfId="0" applyFont="1" applyFill="1" applyBorder="1" applyAlignment="1">
      <alignment vertical="distributed" wrapText="1"/>
    </xf>
    <xf numFmtId="0" fontId="4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="92" zoomScaleNormal="92" zoomScalePageLayoutView="0" workbookViewId="0" topLeftCell="A5">
      <selection activeCell="A61" sqref="A61:E61"/>
    </sheetView>
  </sheetViews>
  <sheetFormatPr defaultColWidth="9.140625" defaultRowHeight="12.75"/>
  <cols>
    <col min="1" max="3" width="9.140625" style="3" customWidth="1"/>
    <col min="4" max="4" width="48.140625" style="3" customWidth="1"/>
    <col min="5" max="5" width="3.00390625" style="3" hidden="1" customWidth="1"/>
    <col min="6" max="6" width="20.00390625" style="3" customWidth="1"/>
    <col min="7" max="7" width="19.8515625" style="5" customWidth="1"/>
    <col min="8" max="8" width="13.00390625" style="5" customWidth="1"/>
    <col min="9" max="9" width="35.421875" style="5" customWidth="1"/>
    <col min="10" max="16384" width="9.140625" style="5" customWidth="1"/>
  </cols>
  <sheetData>
    <row r="1" s="3" customFormat="1" ht="15.75">
      <c r="F1" s="3" t="s">
        <v>57</v>
      </c>
    </row>
    <row r="2" s="3" customFormat="1" ht="15.75">
      <c r="F2" s="3" t="s">
        <v>50</v>
      </c>
    </row>
    <row r="3" s="3" customFormat="1" ht="15.75">
      <c r="F3" s="3" t="s">
        <v>51</v>
      </c>
    </row>
    <row r="4" spans="4:6" s="3" customFormat="1" ht="15.75">
      <c r="D4" s="4"/>
      <c r="E4" s="4"/>
      <c r="F4" s="3" t="s">
        <v>52</v>
      </c>
    </row>
    <row r="7" spans="1:8" ht="15.75">
      <c r="A7" s="42" t="s">
        <v>47</v>
      </c>
      <c r="B7" s="42"/>
      <c r="C7" s="42"/>
      <c r="D7" s="42"/>
      <c r="E7" s="42"/>
      <c r="F7" s="42"/>
      <c r="G7" s="42"/>
      <c r="H7" s="42"/>
    </row>
    <row r="8" spans="1:8" ht="15.75">
      <c r="A8" s="42" t="s">
        <v>48</v>
      </c>
      <c r="B8" s="42"/>
      <c r="C8" s="42"/>
      <c r="D8" s="42"/>
      <c r="E8" s="42"/>
      <c r="F8" s="42"/>
      <c r="G8" s="42"/>
      <c r="H8" s="42"/>
    </row>
    <row r="9" spans="1:8" ht="15.75">
      <c r="A9" s="42" t="s">
        <v>49</v>
      </c>
      <c r="B9" s="42"/>
      <c r="C9" s="42"/>
      <c r="D9" s="42"/>
      <c r="E9" s="42"/>
      <c r="F9" s="42"/>
      <c r="G9" s="42"/>
      <c r="H9" s="42"/>
    </row>
    <row r="10" spans="6:8" ht="15.75">
      <c r="F10" s="7"/>
      <c r="G10" s="7" t="s">
        <v>58</v>
      </c>
      <c r="H10" s="6"/>
    </row>
    <row r="11" spans="1:8" ht="31.5">
      <c r="A11" s="43" t="s">
        <v>0</v>
      </c>
      <c r="B11" s="43"/>
      <c r="C11" s="43"/>
      <c r="D11" s="43"/>
      <c r="E11" s="43"/>
      <c r="F11" s="28" t="s">
        <v>53</v>
      </c>
      <c r="G11" s="29" t="s">
        <v>54</v>
      </c>
      <c r="H11" s="30" t="s">
        <v>55</v>
      </c>
    </row>
    <row r="12" spans="1:8" ht="32.25" customHeight="1">
      <c r="A12" s="44" t="s">
        <v>20</v>
      </c>
      <c r="B12" s="44"/>
      <c r="C12" s="44"/>
      <c r="D12" s="44"/>
      <c r="E12" s="44"/>
      <c r="F12" s="19">
        <f>SUM(F14:F53)+F54</f>
        <v>124725423.59</v>
      </c>
      <c r="G12" s="31">
        <f>SUM(G14:G53)+G54</f>
        <v>120812398.61</v>
      </c>
      <c r="H12" s="8">
        <f aca="true" t="shared" si="0" ref="H12:H64">G12/F12*100</f>
        <v>96.86268856230708</v>
      </c>
    </row>
    <row r="13" spans="1:8" ht="54.75" customHeight="1" hidden="1">
      <c r="A13" s="32"/>
      <c r="B13" s="33"/>
      <c r="C13" s="33"/>
      <c r="D13" s="33"/>
      <c r="E13" s="34"/>
      <c r="F13" s="20"/>
      <c r="G13" s="21"/>
      <c r="H13" s="8" t="e">
        <f t="shared" si="0"/>
        <v>#DIV/0!</v>
      </c>
    </row>
    <row r="14" spans="1:10" ht="28.5" customHeight="1">
      <c r="A14" s="32" t="s">
        <v>10</v>
      </c>
      <c r="B14" s="33"/>
      <c r="C14" s="33"/>
      <c r="D14" s="33"/>
      <c r="E14" s="34"/>
      <c r="F14" s="22">
        <v>592848</v>
      </c>
      <c r="G14" s="21">
        <v>581431</v>
      </c>
      <c r="H14" s="8">
        <f t="shared" si="0"/>
        <v>98.07421126494481</v>
      </c>
      <c r="I14" s="10"/>
      <c r="J14" s="11"/>
    </row>
    <row r="15" spans="1:10" ht="19.5" customHeight="1">
      <c r="A15" s="32" t="s">
        <v>3</v>
      </c>
      <c r="B15" s="33"/>
      <c r="C15" s="33"/>
      <c r="D15" s="33"/>
      <c r="E15" s="34"/>
      <c r="F15" s="22">
        <v>1132754</v>
      </c>
      <c r="G15" s="21">
        <v>1132754</v>
      </c>
      <c r="H15" s="8">
        <f t="shared" si="0"/>
        <v>100</v>
      </c>
      <c r="I15" s="12"/>
      <c r="J15" s="11"/>
    </row>
    <row r="16" spans="1:10" ht="30" customHeight="1">
      <c r="A16" s="32" t="s">
        <v>9</v>
      </c>
      <c r="B16" s="33"/>
      <c r="C16" s="33"/>
      <c r="D16" s="33"/>
      <c r="E16" s="34"/>
      <c r="F16" s="22">
        <v>1152399</v>
      </c>
      <c r="G16" s="21">
        <v>996899</v>
      </c>
      <c r="H16" s="8">
        <f t="shared" si="0"/>
        <v>86.50640967234439</v>
      </c>
      <c r="I16" s="10"/>
      <c r="J16" s="11"/>
    </row>
    <row r="17" spans="1:10" ht="30" customHeight="1">
      <c r="A17" s="32" t="s">
        <v>11</v>
      </c>
      <c r="B17" s="33"/>
      <c r="C17" s="33"/>
      <c r="D17" s="33"/>
      <c r="E17" s="34"/>
      <c r="F17" s="22">
        <v>105320</v>
      </c>
      <c r="G17" s="22">
        <v>105320</v>
      </c>
      <c r="H17" s="8">
        <f t="shared" si="0"/>
        <v>100</v>
      </c>
      <c r="I17" s="10"/>
      <c r="J17" s="11"/>
    </row>
    <row r="18" spans="1:10" ht="21.75" customHeight="1">
      <c r="A18" s="32" t="s">
        <v>8</v>
      </c>
      <c r="B18" s="33"/>
      <c r="C18" s="33"/>
      <c r="D18" s="33"/>
      <c r="E18" s="34"/>
      <c r="F18" s="22">
        <v>358567</v>
      </c>
      <c r="G18" s="21">
        <v>358567</v>
      </c>
      <c r="H18" s="8">
        <f t="shared" si="0"/>
        <v>100</v>
      </c>
      <c r="I18" s="10"/>
      <c r="J18" s="11"/>
    </row>
    <row r="19" spans="1:10" ht="26.25" customHeight="1" hidden="1">
      <c r="A19" s="32"/>
      <c r="B19" s="33"/>
      <c r="C19" s="33"/>
      <c r="D19" s="33"/>
      <c r="E19" s="34"/>
      <c r="F19" s="22"/>
      <c r="G19" s="21"/>
      <c r="H19" s="8" t="e">
        <f t="shared" si="0"/>
        <v>#DIV/0!</v>
      </c>
      <c r="I19" s="13"/>
      <c r="J19" s="11"/>
    </row>
    <row r="20" spans="1:10" ht="32.25" customHeight="1">
      <c r="A20" s="32" t="s">
        <v>12</v>
      </c>
      <c r="B20" s="33"/>
      <c r="C20" s="33"/>
      <c r="D20" s="33"/>
      <c r="E20" s="34"/>
      <c r="F20" s="22">
        <v>1273438</v>
      </c>
      <c r="G20" s="21">
        <v>823438</v>
      </c>
      <c r="H20" s="8">
        <f t="shared" si="0"/>
        <v>64.66259056192763</v>
      </c>
      <c r="I20" s="13"/>
      <c r="J20" s="11"/>
    </row>
    <row r="21" spans="1:10" ht="26.25" customHeight="1" hidden="1">
      <c r="A21" s="39"/>
      <c r="B21" s="40"/>
      <c r="C21" s="40"/>
      <c r="D21" s="40"/>
      <c r="E21" s="9"/>
      <c r="F21" s="22"/>
      <c r="G21" s="21"/>
      <c r="H21" s="8" t="e">
        <f t="shared" si="0"/>
        <v>#DIV/0!</v>
      </c>
      <c r="I21" s="13"/>
      <c r="J21" s="11"/>
    </row>
    <row r="22" spans="1:10" ht="33.75" customHeight="1">
      <c r="A22" s="32" t="s">
        <v>4</v>
      </c>
      <c r="B22" s="33"/>
      <c r="C22" s="33"/>
      <c r="D22" s="33"/>
      <c r="E22" s="34"/>
      <c r="F22" s="22">
        <v>256460</v>
      </c>
      <c r="G22" s="22">
        <v>256460</v>
      </c>
      <c r="H22" s="8">
        <f t="shared" si="0"/>
        <v>100</v>
      </c>
      <c r="I22" s="14"/>
      <c r="J22" s="14"/>
    </row>
    <row r="23" spans="1:10" ht="26.25" customHeight="1" hidden="1">
      <c r="A23" s="32" t="s">
        <v>14</v>
      </c>
      <c r="B23" s="33"/>
      <c r="C23" s="33"/>
      <c r="D23" s="33"/>
      <c r="E23" s="34"/>
      <c r="F23" s="22"/>
      <c r="G23" s="21"/>
      <c r="H23" s="8" t="e">
        <f t="shared" si="0"/>
        <v>#DIV/0!</v>
      </c>
      <c r="I23" s="15"/>
      <c r="J23" s="11"/>
    </row>
    <row r="24" spans="1:10" ht="63.75" customHeight="1">
      <c r="A24" s="32" t="s">
        <v>13</v>
      </c>
      <c r="B24" s="33"/>
      <c r="C24" s="33"/>
      <c r="D24" s="33"/>
      <c r="E24" s="34"/>
      <c r="F24" s="22">
        <v>380000</v>
      </c>
      <c r="G24" s="22">
        <v>380000</v>
      </c>
      <c r="H24" s="8">
        <f t="shared" si="0"/>
        <v>100</v>
      </c>
      <c r="I24" s="16"/>
      <c r="J24" s="11"/>
    </row>
    <row r="25" spans="1:10" ht="33.75" customHeight="1">
      <c r="A25" s="32" t="s">
        <v>15</v>
      </c>
      <c r="B25" s="33"/>
      <c r="C25" s="33"/>
      <c r="D25" s="33"/>
      <c r="E25" s="34"/>
      <c r="F25" s="22">
        <v>549700</v>
      </c>
      <c r="G25" s="21">
        <v>539700</v>
      </c>
      <c r="H25" s="8">
        <f t="shared" si="0"/>
        <v>98.18082590503911</v>
      </c>
      <c r="I25" s="15"/>
      <c r="J25" s="11"/>
    </row>
    <row r="26" spans="1:10" ht="47.25" customHeight="1">
      <c r="A26" s="41" t="s">
        <v>37</v>
      </c>
      <c r="B26" s="41"/>
      <c r="C26" s="41"/>
      <c r="D26" s="41"/>
      <c r="E26" s="41"/>
      <c r="F26" s="22">
        <v>2124300</v>
      </c>
      <c r="G26" s="22">
        <v>2114300</v>
      </c>
      <c r="H26" s="8">
        <f t="shared" si="0"/>
        <v>99.5292566963235</v>
      </c>
      <c r="I26" s="15"/>
      <c r="J26" s="11"/>
    </row>
    <row r="27" spans="1:10" ht="29.25" customHeight="1">
      <c r="A27" s="32" t="s">
        <v>38</v>
      </c>
      <c r="B27" s="33"/>
      <c r="C27" s="33"/>
      <c r="D27" s="33"/>
      <c r="E27" s="34"/>
      <c r="F27" s="22">
        <v>1142900</v>
      </c>
      <c r="G27" s="22">
        <v>1142900</v>
      </c>
      <c r="H27" s="8">
        <f t="shared" si="0"/>
        <v>100</v>
      </c>
      <c r="I27" s="15"/>
      <c r="J27" s="11"/>
    </row>
    <row r="28" spans="1:10" ht="26.25" customHeight="1">
      <c r="A28" s="32" t="s">
        <v>16</v>
      </c>
      <c r="B28" s="33"/>
      <c r="C28" s="33"/>
      <c r="D28" s="33"/>
      <c r="E28" s="34"/>
      <c r="F28" s="22">
        <v>600000</v>
      </c>
      <c r="G28" s="21">
        <v>428571</v>
      </c>
      <c r="H28" s="8">
        <f t="shared" si="0"/>
        <v>71.4285</v>
      </c>
      <c r="I28" s="16"/>
      <c r="J28" s="11"/>
    </row>
    <row r="29" spans="1:10" ht="31.5" customHeight="1">
      <c r="A29" s="32" t="s">
        <v>17</v>
      </c>
      <c r="B29" s="33"/>
      <c r="C29" s="33"/>
      <c r="D29" s="33"/>
      <c r="E29" s="34"/>
      <c r="F29" s="22">
        <v>413281.07</v>
      </c>
      <c r="G29" s="21">
        <v>413281.07</v>
      </c>
      <c r="H29" s="8">
        <f t="shared" si="0"/>
        <v>100</v>
      </c>
      <c r="I29" s="16"/>
      <c r="J29" s="11"/>
    </row>
    <row r="30" spans="1:10" ht="33" customHeight="1">
      <c r="A30" s="32" t="s">
        <v>41</v>
      </c>
      <c r="B30" s="33"/>
      <c r="C30" s="33"/>
      <c r="D30" s="33"/>
      <c r="E30" s="34"/>
      <c r="F30" s="22">
        <f>4522296.93+200000</f>
        <v>4722296.93</v>
      </c>
      <c r="G30" s="21">
        <v>4279730</v>
      </c>
      <c r="H30" s="8">
        <f t="shared" si="0"/>
        <v>90.62814269072234</v>
      </c>
      <c r="I30" s="16"/>
      <c r="J30" s="11"/>
    </row>
    <row r="31" spans="1:10" ht="18" customHeight="1" hidden="1">
      <c r="A31" s="32"/>
      <c r="B31" s="33"/>
      <c r="C31" s="33"/>
      <c r="D31" s="33"/>
      <c r="E31" s="34"/>
      <c r="F31" s="22"/>
      <c r="G31" s="21"/>
      <c r="H31" s="8" t="e">
        <f t="shared" si="0"/>
        <v>#DIV/0!</v>
      </c>
      <c r="I31" s="16"/>
      <c r="J31" s="11"/>
    </row>
    <row r="32" spans="1:10" ht="34.5" customHeight="1">
      <c r="A32" s="32" t="s">
        <v>18</v>
      </c>
      <c r="B32" s="33"/>
      <c r="C32" s="33"/>
      <c r="D32" s="33"/>
      <c r="E32" s="34"/>
      <c r="F32" s="22">
        <f>519647+485000</f>
        <v>1004647</v>
      </c>
      <c r="G32" s="21">
        <v>854647</v>
      </c>
      <c r="H32" s="8">
        <f t="shared" si="0"/>
        <v>85.06938257915468</v>
      </c>
      <c r="I32" s="16"/>
      <c r="J32" s="11"/>
    </row>
    <row r="33" spans="1:10" ht="31.5" customHeight="1">
      <c r="A33" s="32" t="s">
        <v>19</v>
      </c>
      <c r="B33" s="33"/>
      <c r="C33" s="33"/>
      <c r="D33" s="33"/>
      <c r="E33" s="34"/>
      <c r="F33" s="22">
        <v>632829</v>
      </c>
      <c r="G33" s="21">
        <v>632828</v>
      </c>
      <c r="H33" s="8">
        <f t="shared" si="0"/>
        <v>99.99984197942888</v>
      </c>
      <c r="I33" s="16"/>
      <c r="J33" s="11"/>
    </row>
    <row r="34" spans="6:10" ht="30.75" customHeight="1" hidden="1">
      <c r="F34" s="23"/>
      <c r="G34" s="21"/>
      <c r="H34" s="8" t="e">
        <f t="shared" si="0"/>
        <v>#DIV/0!</v>
      </c>
      <c r="I34" s="16"/>
      <c r="J34" s="11"/>
    </row>
    <row r="35" spans="1:10" ht="48.75" customHeight="1">
      <c r="A35" s="32" t="s">
        <v>32</v>
      </c>
      <c r="B35" s="33"/>
      <c r="C35" s="33"/>
      <c r="D35" s="33"/>
      <c r="E35" s="34"/>
      <c r="F35" s="22">
        <v>6741765.23</v>
      </c>
      <c r="G35" s="21">
        <v>6741765.23</v>
      </c>
      <c r="H35" s="8">
        <f t="shared" si="0"/>
        <v>100</v>
      </c>
      <c r="I35" s="16"/>
      <c r="J35" s="11"/>
    </row>
    <row r="36" spans="1:10" ht="50.25" customHeight="1">
      <c r="A36" s="32" t="s">
        <v>33</v>
      </c>
      <c r="B36" s="33"/>
      <c r="C36" s="33"/>
      <c r="D36" s="33"/>
      <c r="E36" s="34"/>
      <c r="F36" s="22">
        <v>1757944.45</v>
      </c>
      <c r="G36" s="21">
        <v>0</v>
      </c>
      <c r="H36" s="8">
        <f t="shared" si="0"/>
        <v>0</v>
      </c>
      <c r="I36" s="17"/>
      <c r="J36" s="11"/>
    </row>
    <row r="37" spans="1:10" ht="26.25" customHeight="1" hidden="1">
      <c r="A37" s="32"/>
      <c r="B37" s="33"/>
      <c r="C37" s="33"/>
      <c r="D37" s="33"/>
      <c r="E37" s="34"/>
      <c r="F37" s="22"/>
      <c r="G37" s="21"/>
      <c r="H37" s="8" t="e">
        <f t="shared" si="0"/>
        <v>#DIV/0!</v>
      </c>
      <c r="I37" s="15"/>
      <c r="J37" s="11"/>
    </row>
    <row r="38" spans="1:10" ht="19.5" customHeight="1" hidden="1">
      <c r="A38" s="32"/>
      <c r="B38" s="33"/>
      <c r="C38" s="33"/>
      <c r="D38" s="33"/>
      <c r="E38" s="34"/>
      <c r="F38" s="22"/>
      <c r="G38" s="21"/>
      <c r="H38" s="8" t="e">
        <f t="shared" si="0"/>
        <v>#DIV/0!</v>
      </c>
      <c r="I38" s="14"/>
      <c r="J38" s="14"/>
    </row>
    <row r="39" spans="1:8" ht="26.25" customHeight="1" hidden="1">
      <c r="A39" s="32" t="s">
        <v>5</v>
      </c>
      <c r="B39" s="33"/>
      <c r="C39" s="33"/>
      <c r="D39" s="33"/>
      <c r="E39" s="34"/>
      <c r="F39" s="22"/>
      <c r="G39" s="21"/>
      <c r="H39" s="8" t="e">
        <f t="shared" si="0"/>
        <v>#DIV/0!</v>
      </c>
    </row>
    <row r="40" spans="1:8" ht="26.25" customHeight="1" hidden="1">
      <c r="A40" s="32" t="s">
        <v>6</v>
      </c>
      <c r="B40" s="33"/>
      <c r="C40" s="33"/>
      <c r="D40" s="33"/>
      <c r="E40" s="34"/>
      <c r="F40" s="22"/>
      <c r="G40" s="21"/>
      <c r="H40" s="8" t="e">
        <f t="shared" si="0"/>
        <v>#DIV/0!</v>
      </c>
    </row>
    <row r="41" spans="1:8" ht="33" customHeight="1">
      <c r="A41" s="32" t="s">
        <v>29</v>
      </c>
      <c r="B41" s="33"/>
      <c r="C41" s="33"/>
      <c r="D41" s="33"/>
      <c r="E41" s="34"/>
      <c r="F41" s="22">
        <v>1872764</v>
      </c>
      <c r="G41" s="21">
        <v>1872764</v>
      </c>
      <c r="H41" s="8">
        <f t="shared" si="0"/>
        <v>100</v>
      </c>
    </row>
    <row r="42" spans="1:8" ht="30.75" customHeight="1">
      <c r="A42" s="32" t="s">
        <v>7</v>
      </c>
      <c r="B42" s="33"/>
      <c r="C42" s="33"/>
      <c r="D42" s="33"/>
      <c r="E42" s="34"/>
      <c r="F42" s="22">
        <v>7984342.5</v>
      </c>
      <c r="G42" s="21">
        <v>7384361</v>
      </c>
      <c r="H42" s="8">
        <f t="shared" si="0"/>
        <v>92.48552401152631</v>
      </c>
    </row>
    <row r="43" spans="1:8" ht="12.75" customHeight="1" hidden="1">
      <c r="A43" s="32"/>
      <c r="B43" s="33"/>
      <c r="C43" s="33"/>
      <c r="D43" s="33"/>
      <c r="E43" s="34"/>
      <c r="F43" s="22"/>
      <c r="G43" s="21"/>
      <c r="H43" s="8" t="e">
        <f t="shared" si="0"/>
        <v>#DIV/0!</v>
      </c>
    </row>
    <row r="44" spans="1:8" ht="33" customHeight="1">
      <c r="A44" s="32" t="s">
        <v>30</v>
      </c>
      <c r="B44" s="33"/>
      <c r="C44" s="33"/>
      <c r="D44" s="33"/>
      <c r="E44" s="34"/>
      <c r="F44" s="22">
        <v>1219470</v>
      </c>
      <c r="G44" s="21">
        <v>1219470</v>
      </c>
      <c r="H44" s="8">
        <f t="shared" si="0"/>
        <v>100</v>
      </c>
    </row>
    <row r="45" spans="1:8" ht="34.5" customHeight="1">
      <c r="A45" s="32" t="s">
        <v>42</v>
      </c>
      <c r="B45" s="33"/>
      <c r="C45" s="33"/>
      <c r="D45" s="33"/>
      <c r="E45" s="34"/>
      <c r="F45" s="22">
        <v>1400535</v>
      </c>
      <c r="G45" s="21">
        <v>1400535</v>
      </c>
      <c r="H45" s="8">
        <f t="shared" si="0"/>
        <v>100</v>
      </c>
    </row>
    <row r="46" spans="1:8" ht="33" customHeight="1">
      <c r="A46" s="32" t="s">
        <v>43</v>
      </c>
      <c r="B46" s="33"/>
      <c r="C46" s="33"/>
      <c r="D46" s="33"/>
      <c r="E46" s="34"/>
      <c r="F46" s="22">
        <v>1234619</v>
      </c>
      <c r="G46" s="21">
        <v>1234619</v>
      </c>
      <c r="H46" s="8">
        <f t="shared" si="0"/>
        <v>100</v>
      </c>
    </row>
    <row r="47" spans="1:8" ht="31.5" customHeight="1">
      <c r="A47" s="32" t="s">
        <v>27</v>
      </c>
      <c r="B47" s="33"/>
      <c r="C47" s="33"/>
      <c r="D47" s="33"/>
      <c r="E47" s="34"/>
      <c r="F47" s="22">
        <v>7005000</v>
      </c>
      <c r="G47" s="24">
        <v>7005000</v>
      </c>
      <c r="H47" s="8">
        <f t="shared" si="0"/>
        <v>100</v>
      </c>
    </row>
    <row r="48" spans="1:8" ht="31.5" customHeight="1">
      <c r="A48" s="32" t="s">
        <v>39</v>
      </c>
      <c r="B48" s="33"/>
      <c r="C48" s="33"/>
      <c r="D48" s="33"/>
      <c r="E48" s="34"/>
      <c r="F48" s="22">
        <v>5000</v>
      </c>
      <c r="G48" s="22">
        <v>5000</v>
      </c>
      <c r="H48" s="8">
        <f t="shared" si="0"/>
        <v>100</v>
      </c>
    </row>
    <row r="49" spans="1:8" ht="31.5" customHeight="1">
      <c r="A49" s="32" t="s">
        <v>44</v>
      </c>
      <c r="B49" s="33"/>
      <c r="C49" s="33"/>
      <c r="D49" s="33"/>
      <c r="E49" s="34"/>
      <c r="F49" s="22">
        <v>1078066</v>
      </c>
      <c r="G49" s="24">
        <v>1078066</v>
      </c>
      <c r="H49" s="8">
        <f t="shared" si="0"/>
        <v>100</v>
      </c>
    </row>
    <row r="50" spans="1:8" ht="31.5" customHeight="1" hidden="1">
      <c r="A50" s="32" t="s">
        <v>28</v>
      </c>
      <c r="B50" s="33"/>
      <c r="C50" s="33"/>
      <c r="D50" s="33"/>
      <c r="E50" s="34"/>
      <c r="F50" s="22"/>
      <c r="G50" s="24"/>
      <c r="H50" s="8" t="e">
        <f t="shared" si="0"/>
        <v>#DIV/0!</v>
      </c>
    </row>
    <row r="51" spans="1:8" ht="33.75" customHeight="1">
      <c r="A51" s="32" t="s">
        <v>36</v>
      </c>
      <c r="B51" s="33"/>
      <c r="C51" s="33"/>
      <c r="D51" s="33"/>
      <c r="E51" s="34"/>
      <c r="F51" s="22">
        <v>6848714.95</v>
      </c>
      <c r="G51" s="24">
        <v>6848713.95</v>
      </c>
      <c r="H51" s="8">
        <f t="shared" si="0"/>
        <v>99.99998539872067</v>
      </c>
    </row>
    <row r="52" spans="1:8" ht="31.5" customHeight="1">
      <c r="A52" s="32" t="s">
        <v>35</v>
      </c>
      <c r="B52" s="33"/>
      <c r="C52" s="33"/>
      <c r="D52" s="33"/>
      <c r="E52" s="34"/>
      <c r="F52" s="22">
        <v>3755507.88</v>
      </c>
      <c r="G52" s="24">
        <v>3755184.2</v>
      </c>
      <c r="H52" s="8">
        <f t="shared" si="0"/>
        <v>99.9913811923622</v>
      </c>
    </row>
    <row r="53" spans="1:8" ht="31.5" customHeight="1">
      <c r="A53" s="32" t="s">
        <v>34</v>
      </c>
      <c r="B53" s="33"/>
      <c r="C53" s="33"/>
      <c r="D53" s="33"/>
      <c r="E53" s="34"/>
      <c r="F53" s="22">
        <v>2699287.58</v>
      </c>
      <c r="G53" s="24">
        <v>2699295.58</v>
      </c>
      <c r="H53" s="8">
        <f t="shared" si="0"/>
        <v>100.00029637449745</v>
      </c>
    </row>
    <row r="54" spans="1:8" ht="77.25" customHeight="1">
      <c r="A54" s="32" t="s">
        <v>23</v>
      </c>
      <c r="B54" s="33"/>
      <c r="C54" s="33"/>
      <c r="D54" s="33"/>
      <c r="E54" s="34"/>
      <c r="F54" s="22">
        <f>F55+F56+F57+F58</f>
        <v>64680667</v>
      </c>
      <c r="G54" s="22">
        <f>G55+G56+G57+G58</f>
        <v>64526798.58</v>
      </c>
      <c r="H54" s="8">
        <f t="shared" si="0"/>
        <v>99.76211064737474</v>
      </c>
    </row>
    <row r="55" spans="1:8" ht="18" customHeight="1">
      <c r="A55" s="32" t="s">
        <v>21</v>
      </c>
      <c r="B55" s="33"/>
      <c r="C55" s="33"/>
      <c r="D55" s="33"/>
      <c r="E55" s="34"/>
      <c r="F55" s="22">
        <v>59762453</v>
      </c>
      <c r="G55" s="22">
        <v>59762453</v>
      </c>
      <c r="H55" s="8">
        <f t="shared" si="0"/>
        <v>100</v>
      </c>
    </row>
    <row r="56" spans="1:8" ht="29.25" customHeight="1">
      <c r="A56" s="39" t="s">
        <v>25</v>
      </c>
      <c r="B56" s="40"/>
      <c r="C56" s="40"/>
      <c r="D56" s="40"/>
      <c r="E56" s="9"/>
      <c r="F56" s="22">
        <v>1529300</v>
      </c>
      <c r="G56" s="21">
        <v>1459329</v>
      </c>
      <c r="H56" s="8">
        <f t="shared" si="0"/>
        <v>95.42463872359903</v>
      </c>
    </row>
    <row r="57" spans="1:8" ht="33.75" customHeight="1">
      <c r="A57" s="32" t="s">
        <v>24</v>
      </c>
      <c r="B57" s="33"/>
      <c r="C57" s="33"/>
      <c r="D57" s="33"/>
      <c r="E57" s="34"/>
      <c r="F57" s="22">
        <v>1065200</v>
      </c>
      <c r="G57" s="21">
        <v>981308.58</v>
      </c>
      <c r="H57" s="8">
        <f t="shared" si="0"/>
        <v>92.1243503567405</v>
      </c>
    </row>
    <row r="58" spans="1:8" ht="32.25" customHeight="1">
      <c r="A58" s="32" t="s">
        <v>28</v>
      </c>
      <c r="B58" s="33"/>
      <c r="C58" s="33"/>
      <c r="D58" s="33"/>
      <c r="E58" s="34"/>
      <c r="F58" s="22">
        <v>2323714</v>
      </c>
      <c r="G58" s="21">
        <v>2323708</v>
      </c>
      <c r="H58" s="8">
        <f t="shared" si="0"/>
        <v>99.99974179266468</v>
      </c>
    </row>
    <row r="59" spans="1:8" ht="35.25" customHeight="1">
      <c r="A59" s="36" t="s">
        <v>46</v>
      </c>
      <c r="B59" s="37"/>
      <c r="C59" s="37"/>
      <c r="D59" s="37"/>
      <c r="E59" s="38"/>
      <c r="F59" s="25">
        <f>F60+F61+F62</f>
        <v>77783373.07</v>
      </c>
      <c r="G59" s="25">
        <f>G60+G61+G62</f>
        <v>77783373.07</v>
      </c>
      <c r="H59" s="8">
        <f t="shared" si="0"/>
        <v>100</v>
      </c>
    </row>
    <row r="60" spans="1:8" ht="28.5" customHeight="1">
      <c r="A60" s="32" t="s">
        <v>31</v>
      </c>
      <c r="B60" s="33"/>
      <c r="C60" s="33"/>
      <c r="D60" s="33"/>
      <c r="E60" s="34"/>
      <c r="F60" s="22">
        <v>271739</v>
      </c>
      <c r="G60" s="21">
        <v>271739</v>
      </c>
      <c r="H60" s="8">
        <f t="shared" si="0"/>
        <v>100</v>
      </c>
    </row>
    <row r="61" spans="1:8" ht="46.5" customHeight="1">
      <c r="A61" s="32" t="s">
        <v>40</v>
      </c>
      <c r="B61" s="33"/>
      <c r="C61" s="33"/>
      <c r="D61" s="33"/>
      <c r="E61" s="34"/>
      <c r="F61" s="22">
        <v>1770416</v>
      </c>
      <c r="G61" s="22">
        <v>1770416</v>
      </c>
      <c r="H61" s="8">
        <f t="shared" si="0"/>
        <v>100</v>
      </c>
    </row>
    <row r="62" spans="1:8" ht="34.5" customHeight="1">
      <c r="A62" s="32" t="s">
        <v>45</v>
      </c>
      <c r="B62" s="33"/>
      <c r="C62" s="33"/>
      <c r="D62" s="33"/>
      <c r="E62" s="34"/>
      <c r="F62" s="22">
        <v>75741218.07</v>
      </c>
      <c r="G62" s="22">
        <v>75741218.07</v>
      </c>
      <c r="H62" s="8">
        <f t="shared" si="0"/>
        <v>100</v>
      </c>
    </row>
    <row r="63" spans="1:8" ht="24.75" customHeight="1" hidden="1">
      <c r="A63" s="32" t="s">
        <v>2</v>
      </c>
      <c r="B63" s="33"/>
      <c r="C63" s="33"/>
      <c r="D63" s="33"/>
      <c r="E63" s="34"/>
      <c r="F63" s="22"/>
      <c r="G63" s="21"/>
      <c r="H63" s="8" t="e">
        <f t="shared" si="0"/>
        <v>#DIV/0!</v>
      </c>
    </row>
    <row r="64" spans="1:8" ht="36.75" customHeight="1">
      <c r="A64" s="36" t="s">
        <v>22</v>
      </c>
      <c r="B64" s="37"/>
      <c r="C64" s="37"/>
      <c r="D64" s="37"/>
      <c r="E64" s="38"/>
      <c r="F64" s="26">
        <f>F66+F67</f>
        <v>135087670</v>
      </c>
      <c r="G64" s="26">
        <f>G66+G67</f>
        <v>135087670</v>
      </c>
      <c r="H64" s="8">
        <f t="shared" si="0"/>
        <v>100</v>
      </c>
    </row>
    <row r="65" spans="1:8" ht="99" customHeight="1">
      <c r="A65" s="32" t="s">
        <v>23</v>
      </c>
      <c r="B65" s="33"/>
      <c r="C65" s="33"/>
      <c r="D65" s="33"/>
      <c r="E65" s="34"/>
      <c r="F65" s="22">
        <f>F66+F67</f>
        <v>135087670</v>
      </c>
      <c r="G65" s="22">
        <f>G66+G67</f>
        <v>135087670</v>
      </c>
      <c r="H65" s="8">
        <f>G65/F65*100</f>
        <v>100</v>
      </c>
    </row>
    <row r="66" spans="1:8" ht="30.75" customHeight="1">
      <c r="A66" s="32" t="s">
        <v>26</v>
      </c>
      <c r="B66" s="33"/>
      <c r="C66" s="33"/>
      <c r="D66" s="33"/>
      <c r="E66" s="34"/>
      <c r="F66" s="22">
        <v>60500000</v>
      </c>
      <c r="G66" s="22">
        <v>60500000</v>
      </c>
      <c r="H66" s="8">
        <f>G66/F66*100</f>
        <v>100</v>
      </c>
    </row>
    <row r="67" spans="1:8" ht="30.75" customHeight="1">
      <c r="A67" s="32" t="s">
        <v>56</v>
      </c>
      <c r="B67" s="33"/>
      <c r="C67" s="33"/>
      <c r="D67" s="33"/>
      <c r="E67" s="34"/>
      <c r="F67" s="22">
        <v>74587670</v>
      </c>
      <c r="G67" s="22">
        <v>74587670</v>
      </c>
      <c r="H67" s="8">
        <f>G67/F67*100</f>
        <v>100</v>
      </c>
    </row>
    <row r="68" spans="1:8" ht="15.75">
      <c r="A68" s="35" t="s">
        <v>1</v>
      </c>
      <c r="B68" s="35"/>
      <c r="C68" s="35"/>
      <c r="D68" s="35"/>
      <c r="E68" s="35"/>
      <c r="F68" s="27">
        <f>F64+F59+F12</f>
        <v>337596466.65999997</v>
      </c>
      <c r="G68" s="27">
        <f>G64+G59+G12</f>
        <v>333683441.68</v>
      </c>
      <c r="H68" s="8">
        <f>G68/F68*100</f>
        <v>98.84091648863705</v>
      </c>
    </row>
    <row r="69" ht="15.75">
      <c r="F69" s="1"/>
    </row>
    <row r="70" ht="15.75">
      <c r="F70" s="2"/>
    </row>
    <row r="71" ht="15.75">
      <c r="F71" s="1"/>
    </row>
    <row r="72" ht="15.75">
      <c r="F72" s="2"/>
    </row>
    <row r="73" ht="15.75">
      <c r="F73" s="1"/>
    </row>
    <row r="74" ht="15.75">
      <c r="F74" s="2"/>
    </row>
    <row r="75" ht="15.75">
      <c r="F75" s="1"/>
    </row>
    <row r="76" ht="15.75">
      <c r="F76" s="2"/>
    </row>
    <row r="77" ht="15.75">
      <c r="F77" s="1"/>
    </row>
    <row r="78" ht="15.75">
      <c r="F78" s="1"/>
    </row>
    <row r="79" ht="15.75">
      <c r="F79" s="2"/>
    </row>
    <row r="80" ht="15.75">
      <c r="F80" s="1"/>
    </row>
    <row r="81" ht="15.75">
      <c r="F81" s="2"/>
    </row>
    <row r="82" ht="15.75">
      <c r="F82" s="1"/>
    </row>
    <row r="83" ht="15.75">
      <c r="F83" s="2"/>
    </row>
    <row r="84" ht="15.75">
      <c r="F84" s="1"/>
    </row>
    <row r="85" ht="15.75">
      <c r="F85" s="2"/>
    </row>
    <row r="86" ht="15.75">
      <c r="F86" s="2"/>
    </row>
    <row r="87" ht="15.75">
      <c r="F87" s="2"/>
    </row>
    <row r="88" ht="15.75">
      <c r="F88" s="18"/>
    </row>
    <row r="89" ht="15.75">
      <c r="F89" s="18"/>
    </row>
    <row r="90" ht="15.75">
      <c r="F90" s="18"/>
    </row>
  </sheetData>
  <sheetProtection/>
  <mergeCells count="60">
    <mergeCell ref="A7:H7"/>
    <mergeCell ref="A8:H8"/>
    <mergeCell ref="A9:H9"/>
    <mergeCell ref="A38:E38"/>
    <mergeCell ref="A39:E39"/>
    <mergeCell ref="A63:E63"/>
    <mergeCell ref="A64:E64"/>
    <mergeCell ref="A56:D56"/>
    <mergeCell ref="A58:E58"/>
    <mergeCell ref="A49:E49"/>
    <mergeCell ref="A51:E51"/>
    <mergeCell ref="A52:E52"/>
    <mergeCell ref="A55:E55"/>
    <mergeCell ref="A65:E65"/>
    <mergeCell ref="A61:E61"/>
    <mergeCell ref="A48:E48"/>
    <mergeCell ref="A46:E46"/>
    <mergeCell ref="A60:E60"/>
    <mergeCell ref="A62:E62"/>
    <mergeCell ref="A28:E28"/>
    <mergeCell ref="A25:E25"/>
    <mergeCell ref="A40:E40"/>
    <mergeCell ref="A17:E17"/>
    <mergeCell ref="A14:E14"/>
    <mergeCell ref="A15:E15"/>
    <mergeCell ref="A16:E16"/>
    <mergeCell ref="A29:E29"/>
    <mergeCell ref="A67:E67"/>
    <mergeCell ref="A36:E36"/>
    <mergeCell ref="A54:E54"/>
    <mergeCell ref="A44:E44"/>
    <mergeCell ref="A47:E47"/>
    <mergeCell ref="A23:E23"/>
    <mergeCell ref="A24:E24"/>
    <mergeCell ref="A20:E20"/>
    <mergeCell ref="A19:E19"/>
    <mergeCell ref="A26:E26"/>
    <mergeCell ref="A11:E11"/>
    <mergeCell ref="A12:E12"/>
    <mergeCell ref="A13:E13"/>
    <mergeCell ref="A66:E66"/>
    <mergeCell ref="A59:E59"/>
    <mergeCell ref="A35:E35"/>
    <mergeCell ref="A57:E57"/>
    <mergeCell ref="A43:E43"/>
    <mergeCell ref="A18:E18"/>
    <mergeCell ref="A30:E30"/>
    <mergeCell ref="A31:E31"/>
    <mergeCell ref="A21:D21"/>
    <mergeCell ref="A22:E22"/>
    <mergeCell ref="A27:E27"/>
    <mergeCell ref="A45:E45"/>
    <mergeCell ref="A53:E53"/>
    <mergeCell ref="A41:E41"/>
    <mergeCell ref="A50:E50"/>
    <mergeCell ref="A68:E68"/>
    <mergeCell ref="A42:E42"/>
    <mergeCell ref="A37:E37"/>
    <mergeCell ref="A32:E32"/>
    <mergeCell ref="A33:E33"/>
  </mergeCells>
  <printOptions/>
  <pageMargins left="1.0236220472440944" right="0.5511811023622047" top="0.5118110236220472" bottom="0.5118110236220472" header="0.5118110236220472" footer="0.5118110236220472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sumarkina</cp:lastModifiedBy>
  <cp:lastPrinted>2016-03-10T09:46:16Z</cp:lastPrinted>
  <dcterms:created xsi:type="dcterms:W3CDTF">1996-10-08T23:32:33Z</dcterms:created>
  <dcterms:modified xsi:type="dcterms:W3CDTF">2016-03-10T09:56:13Z</dcterms:modified>
  <cp:category/>
  <cp:version/>
  <cp:contentType/>
  <cp:contentStatus/>
</cp:coreProperties>
</file>