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480" yWindow="30" windowWidth="22995" windowHeight="11820" activeTab="3"/>
  </bookViews>
  <sheets>
    <sheet name="Информация УФНС" sheetId="1" r:id="rId1"/>
    <sheet name="СВОД по ГАД" sheetId="3" r:id="rId2"/>
    <sheet name="Образование" sheetId="4" r:id="rId3"/>
    <sheet name="Культура" sheetId="2" r:id="rId4"/>
    <sheet name="Горсовет" sheetId="5" r:id="rId5"/>
    <sheet name="Администрация" sheetId="6" r:id="rId6"/>
    <sheet name="Имущество" sheetId="7" r:id="rId7"/>
    <sheet name="УКХ" sheetId="8" r:id="rId8"/>
    <sheet name="Финуправление" sheetId="9" r:id="rId9"/>
    <sheet name="КСП" sheetId="10" r:id="rId10"/>
  </sheets>
  <definedNames>
    <definedName name="_xlnm._FilterDatabase" localSheetId="0" hidden="1">'Информация УФНС'!$A$2:$I$2</definedName>
    <definedName name="_xlnm._FilterDatabase" localSheetId="2" hidden="1">Образование!$A$2:$I$2</definedName>
    <definedName name="_xlnm.Print_Area" localSheetId="0">'Информация УФНС'!$F$1:$M$8</definedName>
  </definedNames>
  <calcPr calcId="124519" refMode="R1C1"/>
</workbook>
</file>

<file path=xl/calcChain.xml><?xml version="1.0" encoding="utf-8"?>
<calcChain xmlns="http://schemas.openxmlformats.org/spreadsheetml/2006/main">
  <c r="J8" i="8"/>
  <c r="H6"/>
  <c r="I6"/>
  <c r="D5" i="3"/>
  <c r="C5"/>
  <c r="D6"/>
  <c r="C6"/>
  <c r="I24" i="2"/>
  <c r="I22"/>
  <c r="H22"/>
  <c r="G22"/>
  <c r="I19" i="4"/>
  <c r="I17"/>
  <c r="H17"/>
  <c r="G17"/>
  <c r="I39" i="1"/>
  <c r="I38"/>
  <c r="H38"/>
  <c r="G38"/>
  <c r="I23" i="2" l="1"/>
  <c r="I18" i="4"/>
  <c r="D10" i="3" l="1"/>
  <c r="C10"/>
  <c r="D8"/>
  <c r="D7"/>
  <c r="C7"/>
  <c r="D3"/>
  <c r="C3"/>
  <c r="J6" i="6"/>
  <c r="J5" i="7"/>
  <c r="I5"/>
  <c r="H5"/>
  <c r="J5" i="5"/>
  <c r="I5"/>
  <c r="H5"/>
  <c r="J6" i="7" l="1"/>
  <c r="C9" i="3" s="1"/>
  <c r="J7" i="8"/>
  <c r="C8" i="3" s="1"/>
  <c r="J5" i="6"/>
  <c r="J6" i="5"/>
  <c r="I6" i="10"/>
  <c r="H6"/>
  <c r="G6"/>
  <c r="I7" s="1"/>
  <c r="I8" s="1"/>
  <c r="I6" i="9"/>
  <c r="H6"/>
  <c r="G6"/>
  <c r="I7" s="1"/>
  <c r="I8" s="1"/>
  <c r="E10" i="3"/>
  <c r="C4" l="1"/>
  <c r="J7" i="5"/>
  <c r="D4" i="3" s="1"/>
  <c r="J7" i="7"/>
  <c r="D9" i="3" s="1"/>
  <c r="E9" s="1"/>
  <c r="E5"/>
  <c r="E8"/>
  <c r="E7"/>
  <c r="E3"/>
  <c r="E6" l="1"/>
  <c r="C13"/>
  <c r="E4"/>
  <c r="E13" s="1"/>
  <c r="D13"/>
</calcChain>
</file>

<file path=xl/sharedStrings.xml><?xml version="1.0" encoding="utf-8"?>
<sst xmlns="http://schemas.openxmlformats.org/spreadsheetml/2006/main" count="569" uniqueCount="92">
  <si>
    <t>ИНН (1.1)</t>
  </si>
  <si>
    <t>ФИО ФЛ/Наименование орг. (1.3)</t>
  </si>
  <si>
    <t>КБК (1.7)</t>
  </si>
  <si>
    <t>Наименование КБК</t>
  </si>
  <si>
    <t>ОКТМО (1.5.1)</t>
  </si>
  <si>
    <t>Отрицательное сальдо по налогу (3.7.1)</t>
  </si>
  <si>
    <t>Отрицательное сальдо по пени (3.7.2)</t>
  </si>
  <si>
    <t>Отрицательное сальдо по налоговым санкциям (3.7.3)</t>
  </si>
  <si>
    <t>0411091413</t>
  </si>
  <si>
    <t>МУНИЦИПАЛЬНОЕ БЮДЖЕТНОЕ ОБЩЕОБРАЗОВАТЕЛЬНОЕ УЧРЕЖДЕНИЕ "ЛИЦЕЙ № 6 ИМ. И.З. ШУКЛИНА Г. ГОРНО-АЛТАЙСКА"</t>
  </si>
  <si>
    <t>18210202010060010160</t>
  </si>
  <si>
    <t>Страховые взносы на обязательное пенсионное страхование в Российской Федерации, зачисляемые в Пенсионный фонд Российской Федерации на выплату страховой пенсии (за расчетные периоды, начиная с1 января 2017 года)</t>
  </si>
  <si>
    <t>84701000</t>
  </si>
  <si>
    <t>18210202101080013160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</si>
  <si>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(за расчетные периоды, начиная с 1 января 2017 года)</t>
  </si>
  <si>
    <t>Глава</t>
  </si>
  <si>
    <t>Итого:</t>
  </si>
  <si>
    <t>Всего:</t>
  </si>
  <si>
    <t>013</t>
  </si>
  <si>
    <t>015</t>
  </si>
  <si>
    <t>Главный администратор доходов</t>
  </si>
  <si>
    <t>в т.ч. Страховые взносы во внебюджетные фонды, руб.</t>
  </si>
  <si>
    <t>Задолженность без страховых взносов, руб.</t>
  </si>
  <si>
    <t>ИТОГО :</t>
  </si>
  <si>
    <t>Задолженность всего, руб.</t>
  </si>
  <si>
    <t>012</t>
  </si>
  <si>
    <t>014</t>
  </si>
  <si>
    <t>016</t>
  </si>
  <si>
    <t>017</t>
  </si>
  <si>
    <t>018</t>
  </si>
  <si>
    <t>019</t>
  </si>
  <si>
    <t>МУ "Управление культуры, спорта и молодежной политики администрации города Горно-Алтайска"</t>
  </si>
  <si>
    <t>МУ "Управление образования г.Горно-Алтайска"</t>
  </si>
  <si>
    <t>МУ "Финансовое Управление администрации г.Горно-Алтайска"</t>
  </si>
  <si>
    <t>МУ "Управление жилищно-коммунального и дорожного хозяйства администрации города Горно-Алтайска"</t>
  </si>
  <si>
    <t>МУ "Управление имущества, градостроительства и земельных отношений города Горно-Алтайска"</t>
  </si>
  <si>
    <t>Контрольно-счетная палата города Горно-Алтайска</t>
  </si>
  <si>
    <t>Горно-Алтайский городской Совет депутатов</t>
  </si>
  <si>
    <t>Орган местного самоуправления - Администрация города Горно-Алтайска</t>
  </si>
  <si>
    <t>в том числе задолженность по страховым взносам:</t>
  </si>
  <si>
    <t>Код статуса (1.6)</t>
  </si>
  <si>
    <t>18210202090070010160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</si>
  <si>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начиная с 1 января 2017 года)</t>
  </si>
  <si>
    <t>18210606032040000110</t>
  </si>
  <si>
    <t>18210102010010000110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</si>
  <si>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</si>
  <si>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0411088403</t>
  </si>
  <si>
    <t>МУНИЦИПАЛЬНОЕ БЮДЖЕТНОЕ ОБЩЕОБРАЗОВАТЕЛЬНОЕ УЧРЕЖДЕНИЕ "ГИМНАЗИЯ № 9 "ГАРМОНИЯ" Г. ГОРНО-АЛТАЙСКА"</t>
  </si>
  <si>
    <t>0411091325</t>
  </si>
  <si>
    <t>МУНИЦИПАЛЬНОЕ БЮДЖЕТНОЕ ОБЩЕОБРАЗОВАТЕЛЬНОЕ УЧРЕЖДЕНИЕ "ГИМНАЗИЯ №3 Г. ГОРНО-АЛТАЙСКА"</t>
  </si>
  <si>
    <t>0411117372</t>
  </si>
  <si>
    <t>МУНИЦИПАЛЬНОЕ БЮДЖЕТНОЕ УЧРЕЖДЕНИЕ ДОПОЛНИТЕЛЬНОГО ОБРАЗОВАНИЯ "ГОРНО-АЛТАЙСКАЯ ДЕТСКАЯ МУЗЫКАЛЬНАЯ ШКОЛА № 2"</t>
  </si>
  <si>
    <t>0411091300</t>
  </si>
  <si>
    <t>МУНИЦИПАЛЬНОЕ АВТОНОМНОЕ ДОШКОЛЬНОЕ ОБРАЗОВАТЕЛЬНОЕ УЧРЕЖДЕНИЕ "ДЕТСКИЙ САД №14 ОБЩЕРАЗВИВАЮЩЕГО ВИДА ГОРОДА ГОРНО-АЛТАЙСКА"</t>
  </si>
  <si>
    <t>0411115689</t>
  </si>
  <si>
    <t>МУНИЦИПАЛЬНОЕ БЮДЖЕТНОЕ ДОШКОЛЬНОЕ ОБРАЗОВАТЕЛЬНОЕ УЧРЕЖДЕНИЕ "ДЕТСКИЙ САД № 1 "ЛАСТОЧКА" КОМБИНИРОВАННОГО ВИДА ГОРОДА ГОРНО-АЛТАЙСКА"</t>
  </si>
  <si>
    <t>0411115720</t>
  </si>
  <si>
    <t>МУНИЦИПАЛЬНОЕ БЮДЖЕТНОЕ ДОШКОЛЬНОЕ ОБРАЗОВАТЕЛЬНОЕ УЧРЕЖДЕНИЕ "ДЕТСКИЙ САД № 7 ОБЩЕРАЗВИВАЮЩЕГО ВИДА ГОРОДА ГОРНО-АЛТАЙСКА"</t>
  </si>
  <si>
    <t>18210202090070000160</t>
  </si>
  <si>
    <t>Страховые взносы на обязательное социальное страхование на случай временной нетрудоспособности и в связи с материнством (за расчетные периоды, истекшие до 1 января 2017 года)</t>
  </si>
  <si>
    <t>0411087583</t>
  </si>
  <si>
    <t>МУНИЦИПАЛЬНОЕ БЮДЖЕТНОЕ ОБЩЕОБРАЗОВАТЕЛЬНОЕ УЧРЕЖДЕНИЕ "СРЕДНЯЯ ОБЩЕОБРАЗОВАТЕЛЬНАЯ ШКОЛА № 13 Г. ГОРНО-АЛТАЙСКА"</t>
  </si>
  <si>
    <t>0411091131</t>
  </si>
  <si>
    <t>МУНИЦИПАЛЬНОЕ БЮДЖЕТНОЕ ОБЩЕОБРАЗОВАТЕЛЬНОЕ УЧРЕЖДЕНИЕ "СРЕДНЯЯ ОБЩЕОБРАЗОВАТЕЛЬНАЯ ШКОЛА № 7 Г. ГОРНО-АЛТАЙСКА"</t>
  </si>
  <si>
    <t>0411130373</t>
  </si>
  <si>
    <t>Земельный налог с организаций, обладающих земельным участком, расположенным в границах городских округов</t>
  </si>
  <si>
    <t>Задолженность по платежам в бюджетную систему Российской Федерации на 01.10.2019 года</t>
  </si>
  <si>
    <t>0411086935</t>
  </si>
  <si>
    <t>МУНИЦИПАЛЬНОЕ БЮДЖЕТНОЕ ДОШКОЛЬНОЕ ОБРАЗОВАТЕЛЬНОЕ УЧРЕЖДЕНИЕ "ДЕТСКИЙ САД № 2 "АЙУЧАК" ОБЩЕРАЗВИВАЮЩЕГО ВИДА ГОРОДА ГОРНО-АЛТАЙСКА"</t>
  </si>
  <si>
    <t>18210604011020000110</t>
  </si>
  <si>
    <t>Транспортный налог с организаций</t>
  </si>
  <si>
    <t>0411091357</t>
  </si>
  <si>
    <t>МУНИЦИПАЛЬНОЕ БЮДЖЕТНОЕ УЧРЕЖДЕНИЕ ДОПОЛНИТЕЛЬНОГО ОБРАЗОВАНИЯ "ЦЕНТР ДЕТСКОГО ТВОРЧЕСТВА ГОРОДА ГОРНО-АЛТАЙСКА"</t>
  </si>
  <si>
    <t>18210602010020000110</t>
  </si>
  <si>
    <t>Налог на имущество организаций по имуществу, не входящему в Единую систему газоснабжения</t>
  </si>
  <si>
    <t>0411112960</t>
  </si>
  <si>
    <t>МУНИЦИПАЛЬНОЕ БЮДЖЕТНОЕ УЧРЕЖДЕНИЕ ДОПОЛНИТЕЛЬНОГО ОБРАЗОВАНИЯ "ДЕТСКО-ЮНОШЕСКАЯ СПОРТИВНАЯ ШКОЛА Г. ГОРНО-АЛТАЙСКА"</t>
  </si>
  <si>
    <t>0411113272</t>
  </si>
  <si>
    <t>МУНИЦИПАЛЬНОЕ БЮДЖЕТНОЕ УЧРЕЖДЕНИЕ ДОПОЛНИТЕЛЬНОГО ОБРАЗОВАНИЯ "СТАНЦИЯ ДЕТСКОГО И ЮНОШЕСКОГО ТУРИЗМА И ЭКСКУРСИЙ Г. ГОРНО-АЛТАЙСКА"</t>
  </si>
  <si>
    <t>0411117220</t>
  </si>
  <si>
    <t>МУНИЦИПАЛЬНОЕ БЮДЖЕТНОЕ УЧРЕЖДЕНИЕ ДОПОЛНИТЕЛЬНОГО ОБРАЗОВАНИЯ "ГОРНО-АЛТАЙСКАЯ ДЕТСКАЯ ХУДОЖЕСТВЕННАЯ ШКОЛА ИМЕНИ В.Н. КОСТИНА"</t>
  </si>
  <si>
    <t>0411117238</t>
  </si>
  <si>
    <t>МУНИЦИПАЛЬНОЕ БЮДЖЕТНОЕ УЧРЕЖДЕНИЕ ДОПОЛНИТЕЛЬНОГО ОБРАЗОВАНИЯ "ГОРНО-АЛТАЙСКАЯ ДЕТСКАЯ МУЗЫКАЛЬНАЯ ШКОЛА № 1"</t>
  </si>
  <si>
    <t>0411124806</t>
  </si>
  <si>
    <t>МУНИЦИПАЛЬНОЕ БЮДЖЕТНОЕ УЧРЕЖДЕНИЕ "ГОРНО-АЛТАЙСКАЯ ГОРОДСКАЯ БИБЛИОТЕЧНАЯ СИСТЕМА"</t>
  </si>
  <si>
    <t>0411124813</t>
  </si>
  <si>
    <t>МУНИЦИПАЛЬНОЕ АВТОНОМНОЕ УЧРЕЖДЕНИЕ КУЛЬТУРЫ ГОРОДА ГОРНО-АЛТАЙСКА "ГОРОДСКОЙ ДОМ КУЛЬТУРЫ ГОРНО-АЛТАЙСКА"</t>
  </si>
  <si>
    <t>0411126472</t>
  </si>
  <si>
    <t>МУНИЦИПАЛЬНОЕ УЧРЕЖДЕНИЕ "УПРАВЛЕНИЕ КУЛЬТУРЫ,СПОРТА И МОЛОДЕЖНОЙ ПОЛИТИКИ АДМИНИСТРАЦИИ ГОРОДА ГОРНО-АЛТАЙСКА"</t>
  </si>
  <si>
    <t>МУНИЦИПАЛЬНОЕ БЮДЖЕТНОЕ УЧРЕЖДЕНИЕ "ГОРОДСКОЕ ХОЗЯЙСТВО И ЛЕСНИЧЕСТВО"</t>
  </si>
  <si>
    <t>0411138990</t>
  </si>
  <si>
    <t>МУНИЦИПАЛЬНОЕ БЮДЖЕТНОЕ УЧРЕЖДЕНИЕ ДОПОЛНИТЕЛЬНОГО ОБРАЗОВАНИЯ "СПЕЦИАЛИЗИРОВАННАЯ ДЕТСКО-ЮНОШЕСКАЯ СПОРТИВНАЯ ШКОЛА ПО ГОРНЫМ ЛЫЖАМ И СНОУБОРДУ ГОРОДА ГОРНО-АЛТАЙСКА"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</si>
</sst>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_-* #,##0.00\ _₽_-;\-* #,##0.00\ _₽_-;_-* &quot;-&quot;??\ _₽_-;_-@_-"/>
  </numFmts>
  <fonts count="11">
    <font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sz val="12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CCFF66"/>
        <bgColor indexed="64"/>
      </patternFill>
    </fill>
    <fill>
      <patternFill patternType="solid">
        <fgColor rgb="FF66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5" fillId="0" borderId="0" applyNumberFormat="0" applyFill="0" applyBorder="0" applyAlignment="0" applyProtection="0">
      <alignment vertical="top"/>
      <protection locked="0"/>
    </xf>
    <xf numFmtId="43" fontId="9" fillId="0" borderId="0" applyFont="0" applyFill="0" applyBorder="0" applyAlignment="0" applyProtection="0"/>
  </cellStyleXfs>
  <cellXfs count="75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left" vertical="center" wrapText="1"/>
    </xf>
    <xf numFmtId="49" fontId="2" fillId="0" borderId="0" xfId="0" applyNumberFormat="1" applyFont="1" applyAlignment="1">
      <alignment horizontal="left"/>
    </xf>
    <xf numFmtId="1" fontId="2" fillId="0" borderId="0" xfId="0" applyNumberFormat="1" applyFont="1" applyAlignment="1">
      <alignment horizontal="right"/>
    </xf>
    <xf numFmtId="0" fontId="2" fillId="0" borderId="0" xfId="0" applyNumberFormat="1" applyFont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right" vertical="center" wrapText="1"/>
    </xf>
    <xf numFmtId="2" fontId="1" fillId="0" borderId="1" xfId="0" applyNumberFormat="1" applyFont="1" applyBorder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left"/>
    </xf>
    <xf numFmtId="0" fontId="0" fillId="0" borderId="0" xfId="0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 wrapText="1"/>
    </xf>
    <xf numFmtId="49" fontId="6" fillId="0" borderId="0" xfId="1" applyNumberFormat="1" applyFont="1" applyAlignment="1" applyProtection="1">
      <alignment horizontal="left" wrapText="1" indent="1"/>
    </xf>
    <xf numFmtId="4" fontId="4" fillId="2" borderId="1" xfId="0" applyNumberFormat="1" applyFont="1" applyFill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 wrapText="1"/>
    </xf>
    <xf numFmtId="0" fontId="2" fillId="3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left"/>
    </xf>
    <xf numFmtId="49" fontId="2" fillId="3" borderId="1" xfId="0" applyNumberFormat="1" applyFont="1" applyFill="1" applyBorder="1" applyAlignment="1">
      <alignment horizontal="left"/>
    </xf>
    <xf numFmtId="1" fontId="2" fillId="3" borderId="1" xfId="0" applyNumberFormat="1" applyFon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right"/>
    </xf>
    <xf numFmtId="0" fontId="1" fillId="0" borderId="1" xfId="0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left"/>
    </xf>
    <xf numFmtId="0" fontId="0" fillId="0" borderId="0" xfId="0" applyNumberFormat="1" applyAlignment="1">
      <alignment horizontal="left"/>
    </xf>
    <xf numFmtId="1" fontId="0" fillId="0" borderId="0" xfId="0" applyNumberFormat="1" applyAlignment="1">
      <alignment horizontal="right"/>
    </xf>
    <xf numFmtId="1" fontId="0" fillId="3" borderId="1" xfId="0" applyNumberFormat="1" applyFill="1" applyBorder="1" applyAlignment="1">
      <alignment horizontal="right"/>
    </xf>
    <xf numFmtId="2" fontId="1" fillId="3" borderId="1" xfId="0" applyNumberFormat="1" applyFont="1" applyFill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 wrapText="1"/>
    </xf>
    <xf numFmtId="0" fontId="7" fillId="0" borderId="1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0" fillId="0" borderId="1" xfId="0" applyNumberFormat="1" applyBorder="1" applyAlignment="1">
      <alignment horizontal="left"/>
    </xf>
    <xf numFmtId="0" fontId="0" fillId="0" borderId="1" xfId="0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/>
    </xf>
    <xf numFmtId="2" fontId="7" fillId="0" borderId="1" xfId="0" applyNumberFormat="1" applyFont="1" applyBorder="1" applyAlignment="1">
      <alignment horizontal="right" vertical="center" wrapText="1"/>
    </xf>
    <xf numFmtId="0" fontId="0" fillId="0" borderId="0" xfId="0" applyBorder="1"/>
    <xf numFmtId="0" fontId="0" fillId="0" borderId="0" xfId="0" applyFont="1"/>
    <xf numFmtId="49" fontId="10" fillId="0" borderId="1" xfId="0" applyNumberFormat="1" applyFont="1" applyBorder="1" applyAlignment="1">
      <alignment horizontal="center" vertical="center" wrapText="1"/>
    </xf>
    <xf numFmtId="0" fontId="10" fillId="0" borderId="1" xfId="0" applyNumberFormat="1" applyFont="1" applyBorder="1" applyAlignment="1">
      <alignment horizontal="center" vertical="center" wrapText="1"/>
    </xf>
    <xf numFmtId="164" fontId="10" fillId="0" borderId="1" xfId="2" applyNumberFormat="1" applyFont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left" vertical="center" wrapText="1"/>
    </xf>
    <xf numFmtId="0" fontId="10" fillId="0" borderId="1" xfId="0" applyNumberFormat="1" applyFont="1" applyBorder="1" applyAlignment="1">
      <alignment horizontal="left" vertical="center" wrapText="1"/>
    </xf>
    <xf numFmtId="164" fontId="10" fillId="0" borderId="1" xfId="2" applyNumberFormat="1" applyFont="1" applyBorder="1" applyAlignment="1">
      <alignment horizontal="right" vertical="center" wrapText="1"/>
    </xf>
    <xf numFmtId="49" fontId="0" fillId="0" borderId="0" xfId="0" applyNumberFormat="1" applyFont="1" applyAlignment="1">
      <alignment horizontal="left"/>
    </xf>
    <xf numFmtId="0" fontId="0" fillId="0" borderId="0" xfId="0" applyNumberFormat="1" applyFont="1" applyAlignment="1">
      <alignment horizontal="left"/>
    </xf>
    <xf numFmtId="164" fontId="0" fillId="0" borderId="0" xfId="2" applyNumberFormat="1" applyFont="1" applyAlignment="1">
      <alignment horizontal="right"/>
    </xf>
    <xf numFmtId="0" fontId="0" fillId="3" borderId="1" xfId="0" applyFont="1" applyFill="1" applyBorder="1"/>
    <xf numFmtId="49" fontId="0" fillId="3" borderId="1" xfId="0" applyNumberFormat="1" applyFont="1" applyFill="1" applyBorder="1" applyAlignment="1">
      <alignment horizontal="left"/>
    </xf>
    <xf numFmtId="0" fontId="0" fillId="3" borderId="1" xfId="0" applyNumberFormat="1" applyFont="1" applyFill="1" applyBorder="1" applyAlignment="1">
      <alignment horizontal="left"/>
    </xf>
    <xf numFmtId="164" fontId="8" fillId="3" borderId="1" xfId="2" applyNumberFormat="1" applyFont="1" applyFill="1" applyBorder="1" applyAlignment="1">
      <alignment horizontal="right"/>
    </xf>
    <xf numFmtId="0" fontId="0" fillId="2" borderId="1" xfId="0" applyFont="1" applyFill="1" applyBorder="1"/>
    <xf numFmtId="49" fontId="0" fillId="2" borderId="1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164" fontId="8" fillId="2" borderId="1" xfId="2" applyNumberFormat="1" applyFont="1" applyFill="1" applyBorder="1" applyAlignment="1">
      <alignment horizontal="right"/>
    </xf>
    <xf numFmtId="49" fontId="1" fillId="2" borderId="1" xfId="0" applyNumberFormat="1" applyFont="1" applyFill="1" applyBorder="1" applyAlignment="1">
      <alignment horizontal="center" vertical="center"/>
    </xf>
    <xf numFmtId="49" fontId="1" fillId="3" borderId="1" xfId="0" applyNumberFormat="1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top" wrapText="1"/>
    </xf>
    <xf numFmtId="0" fontId="4" fillId="0" borderId="6" xfId="0" applyFont="1" applyBorder="1" applyAlignment="1">
      <alignment horizontal="center" vertical="top" wrapText="1"/>
    </xf>
    <xf numFmtId="0" fontId="4" fillId="0" borderId="7" xfId="0" applyFont="1" applyBorder="1" applyAlignment="1">
      <alignment horizontal="center" vertical="top" wrapText="1"/>
    </xf>
    <xf numFmtId="0" fontId="4" fillId="2" borderId="2" xfId="0" applyFont="1" applyFill="1" applyBorder="1" applyAlignment="1"/>
    <xf numFmtId="0" fontId="3" fillId="2" borderId="2" xfId="0" applyFont="1" applyFill="1" applyBorder="1" applyAlignment="1"/>
    <xf numFmtId="0" fontId="8" fillId="0" borderId="2" xfId="0" applyFont="1" applyBorder="1" applyAlignment="1">
      <alignment wrapText="1"/>
    </xf>
    <xf numFmtId="0" fontId="7" fillId="0" borderId="3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Light16"/>
  <colors>
    <mruColors>
      <color rgb="FF66FFFF"/>
      <color rgb="FFCCFF66"/>
      <color rgb="FFFFCCFF"/>
      <color rgb="FFFFCCCC"/>
      <color rgb="FFFF99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workbookViewId="0">
      <pane xSplit="10" ySplit="2" topLeftCell="K36" activePane="bottomRight" state="frozen"/>
      <selection pane="topRight" activeCell="G1" sqref="G1"/>
      <selection pane="bottomLeft" activeCell="A3" sqref="A3"/>
      <selection pane="bottomRight" activeCell="A21" sqref="A21:I21"/>
    </sheetView>
  </sheetViews>
  <sheetFormatPr defaultColWidth="8.85546875" defaultRowHeight="15"/>
  <cols>
    <col min="1" max="1" width="8.85546875" style="47"/>
    <col min="2" max="2" width="16.7109375" style="54" customWidth="1"/>
    <col min="3" max="4" width="19.7109375" style="54" customWidth="1"/>
    <col min="5" max="5" width="19.7109375" style="55" customWidth="1"/>
    <col min="6" max="6" width="10.7109375" style="54" customWidth="1"/>
    <col min="7" max="9" width="19.7109375" style="56" customWidth="1"/>
    <col min="10" max="16384" width="8.85546875" style="47"/>
  </cols>
  <sheetData>
    <row r="1" spans="1:9" ht="15.75">
      <c r="B1" s="67" t="s">
        <v>66</v>
      </c>
      <c r="C1" s="68"/>
      <c r="D1" s="68"/>
      <c r="E1" s="68"/>
      <c r="F1" s="68"/>
      <c r="G1" s="68"/>
      <c r="H1" s="68"/>
      <c r="I1" s="69"/>
    </row>
    <row r="2" spans="1:9" ht="33.75">
      <c r="A2" s="43" t="s">
        <v>15</v>
      </c>
      <c r="B2" s="48" t="s">
        <v>0</v>
      </c>
      <c r="C2" s="48" t="s">
        <v>1</v>
      </c>
      <c r="D2" s="48" t="s">
        <v>2</v>
      </c>
      <c r="E2" s="49" t="s">
        <v>3</v>
      </c>
      <c r="F2" s="48" t="s">
        <v>4</v>
      </c>
      <c r="G2" s="50" t="s">
        <v>5</v>
      </c>
      <c r="H2" s="50" t="s">
        <v>6</v>
      </c>
      <c r="I2" s="50" t="s">
        <v>7</v>
      </c>
    </row>
    <row r="3" spans="1:9" ht="101.25">
      <c r="A3" s="44" t="s">
        <v>19</v>
      </c>
      <c r="B3" s="51" t="s">
        <v>52</v>
      </c>
      <c r="C3" s="51" t="s">
        <v>53</v>
      </c>
      <c r="D3" s="51" t="s">
        <v>41</v>
      </c>
      <c r="E3" s="52" t="s">
        <v>42</v>
      </c>
      <c r="F3" s="51" t="s">
        <v>12</v>
      </c>
      <c r="G3" s="53">
        <v>0</v>
      </c>
      <c r="H3" s="53">
        <v>2.11</v>
      </c>
      <c r="I3" s="53">
        <v>0</v>
      </c>
    </row>
    <row r="4" spans="1:9" ht="135">
      <c r="A4" s="44" t="s">
        <v>26</v>
      </c>
      <c r="B4" s="51" t="s">
        <v>85</v>
      </c>
      <c r="C4" s="51" t="s">
        <v>86</v>
      </c>
      <c r="D4" s="51" t="s">
        <v>44</v>
      </c>
      <c r="E4" s="52" t="s">
        <v>45</v>
      </c>
      <c r="F4" s="51" t="s">
        <v>12</v>
      </c>
      <c r="G4" s="53">
        <v>0</v>
      </c>
      <c r="H4" s="53">
        <v>0.33</v>
      </c>
      <c r="I4" s="53">
        <v>0</v>
      </c>
    </row>
    <row r="5" spans="1:9" ht="112.5">
      <c r="A5" s="44" t="s">
        <v>19</v>
      </c>
      <c r="B5" s="51" t="s">
        <v>54</v>
      </c>
      <c r="C5" s="51" t="s">
        <v>55</v>
      </c>
      <c r="D5" s="51" t="s">
        <v>43</v>
      </c>
      <c r="E5" s="52" t="s">
        <v>65</v>
      </c>
      <c r="F5" s="51" t="s">
        <v>12</v>
      </c>
      <c r="G5" s="53">
        <v>0</v>
      </c>
      <c r="H5" s="53">
        <v>618.61</v>
      </c>
      <c r="I5" s="53">
        <v>0</v>
      </c>
    </row>
    <row r="6" spans="1:9" ht="112.5">
      <c r="A6" s="44" t="s">
        <v>19</v>
      </c>
      <c r="B6" s="51" t="s">
        <v>67</v>
      </c>
      <c r="C6" s="51" t="s">
        <v>68</v>
      </c>
      <c r="D6" s="51" t="s">
        <v>41</v>
      </c>
      <c r="E6" s="52" t="s">
        <v>42</v>
      </c>
      <c r="F6" s="51" t="s">
        <v>12</v>
      </c>
      <c r="G6" s="53">
        <v>0</v>
      </c>
      <c r="H6" s="53">
        <v>236.36</v>
      </c>
      <c r="I6" s="53">
        <v>0</v>
      </c>
    </row>
    <row r="7" spans="1:9" ht="101.25">
      <c r="A7" s="44" t="s">
        <v>19</v>
      </c>
      <c r="B7" s="51" t="s">
        <v>56</v>
      </c>
      <c r="C7" s="51" t="s">
        <v>57</v>
      </c>
      <c r="D7" s="51" t="s">
        <v>41</v>
      </c>
      <c r="E7" s="52" t="s">
        <v>42</v>
      </c>
      <c r="F7" s="51" t="s">
        <v>12</v>
      </c>
      <c r="G7" s="53">
        <v>0</v>
      </c>
      <c r="H7" s="53">
        <v>23.65</v>
      </c>
      <c r="I7" s="53">
        <v>0</v>
      </c>
    </row>
    <row r="8" spans="1:9" ht="112.5">
      <c r="A8" s="44" t="s">
        <v>19</v>
      </c>
      <c r="B8" s="51" t="s">
        <v>56</v>
      </c>
      <c r="C8" s="51" t="s">
        <v>57</v>
      </c>
      <c r="D8" s="51" t="s">
        <v>13</v>
      </c>
      <c r="E8" s="52" t="s">
        <v>14</v>
      </c>
      <c r="F8" s="51" t="s">
        <v>12</v>
      </c>
      <c r="G8" s="53">
        <v>0</v>
      </c>
      <c r="H8" s="53">
        <v>0.04</v>
      </c>
      <c r="I8" s="53">
        <v>0</v>
      </c>
    </row>
    <row r="9" spans="1:9" ht="135">
      <c r="A9" s="44" t="s">
        <v>19</v>
      </c>
      <c r="B9" s="51" t="s">
        <v>46</v>
      </c>
      <c r="C9" s="51" t="s">
        <v>47</v>
      </c>
      <c r="D9" s="51" t="s">
        <v>44</v>
      </c>
      <c r="E9" s="52" t="s">
        <v>45</v>
      </c>
      <c r="F9" s="51" t="s">
        <v>12</v>
      </c>
      <c r="G9" s="53">
        <v>0</v>
      </c>
      <c r="H9" s="53">
        <v>24.2</v>
      </c>
      <c r="I9" s="53">
        <v>0</v>
      </c>
    </row>
    <row r="10" spans="1:9" ht="112.5">
      <c r="A10" s="44" t="s">
        <v>19</v>
      </c>
      <c r="B10" s="51" t="s">
        <v>48</v>
      </c>
      <c r="C10" s="51" t="s">
        <v>49</v>
      </c>
      <c r="D10" s="51" t="s">
        <v>10</v>
      </c>
      <c r="E10" s="52" t="s">
        <v>11</v>
      </c>
      <c r="F10" s="51" t="s">
        <v>12</v>
      </c>
      <c r="G10" s="53">
        <v>0</v>
      </c>
      <c r="H10" s="53">
        <v>69.59</v>
      </c>
      <c r="I10" s="53">
        <v>0</v>
      </c>
    </row>
    <row r="11" spans="1:9" ht="135">
      <c r="A11" s="44" t="s">
        <v>19</v>
      </c>
      <c r="B11" s="51" t="s">
        <v>8</v>
      </c>
      <c r="C11" s="51" t="s">
        <v>9</v>
      </c>
      <c r="D11" s="51" t="s">
        <v>44</v>
      </c>
      <c r="E11" s="52" t="s">
        <v>45</v>
      </c>
      <c r="F11" s="51" t="s">
        <v>12</v>
      </c>
      <c r="G11" s="53">
        <v>0</v>
      </c>
      <c r="H11" s="53">
        <v>26.19</v>
      </c>
      <c r="I11" s="53">
        <v>0</v>
      </c>
    </row>
    <row r="12" spans="1:9" ht="101.25">
      <c r="A12" s="44" t="s">
        <v>19</v>
      </c>
      <c r="B12" s="51" t="s">
        <v>8</v>
      </c>
      <c r="C12" s="51" t="s">
        <v>9</v>
      </c>
      <c r="D12" s="51" t="s">
        <v>41</v>
      </c>
      <c r="E12" s="52" t="s">
        <v>42</v>
      </c>
      <c r="F12" s="51" t="s">
        <v>12</v>
      </c>
      <c r="G12" s="53">
        <v>0</v>
      </c>
      <c r="H12" s="53">
        <v>14.62</v>
      </c>
      <c r="I12" s="53">
        <v>0</v>
      </c>
    </row>
    <row r="13" spans="1:9" ht="78.75">
      <c r="A13" s="44" t="s">
        <v>19</v>
      </c>
      <c r="B13" s="51" t="s">
        <v>8</v>
      </c>
      <c r="C13" s="51" t="s">
        <v>9</v>
      </c>
      <c r="D13" s="51" t="s">
        <v>73</v>
      </c>
      <c r="E13" s="52" t="s">
        <v>74</v>
      </c>
      <c r="F13" s="51" t="s">
        <v>12</v>
      </c>
      <c r="G13" s="53">
        <v>0</v>
      </c>
      <c r="H13" s="53">
        <v>150.97</v>
      </c>
      <c r="I13" s="53">
        <v>0</v>
      </c>
    </row>
    <row r="14" spans="1:9" ht="101.25">
      <c r="A14" s="44" t="s">
        <v>19</v>
      </c>
      <c r="B14" s="51" t="s">
        <v>60</v>
      </c>
      <c r="C14" s="51" t="s">
        <v>61</v>
      </c>
      <c r="D14" s="51" t="s">
        <v>58</v>
      </c>
      <c r="E14" s="52" t="s">
        <v>59</v>
      </c>
      <c r="F14" s="51" t="s">
        <v>12</v>
      </c>
      <c r="G14" s="53">
        <v>4291.03</v>
      </c>
      <c r="H14" s="53">
        <v>1187.07</v>
      </c>
      <c r="I14" s="53">
        <v>3438.77</v>
      </c>
    </row>
    <row r="15" spans="1:9" ht="90">
      <c r="A15" s="44" t="s">
        <v>19</v>
      </c>
      <c r="B15" s="51" t="s">
        <v>60</v>
      </c>
      <c r="C15" s="51" t="s">
        <v>61</v>
      </c>
      <c r="D15" s="51" t="s">
        <v>69</v>
      </c>
      <c r="E15" s="52" t="s">
        <v>70</v>
      </c>
      <c r="F15" s="51" t="s">
        <v>12</v>
      </c>
      <c r="G15" s="53">
        <v>2250</v>
      </c>
      <c r="H15" s="53">
        <v>505.96</v>
      </c>
      <c r="I15" s="53">
        <v>0</v>
      </c>
    </row>
    <row r="16" spans="1:9" ht="112.5">
      <c r="A16" s="44" t="s">
        <v>19</v>
      </c>
      <c r="B16" s="51" t="s">
        <v>62</v>
      </c>
      <c r="C16" s="51" t="s">
        <v>63</v>
      </c>
      <c r="D16" s="51" t="s">
        <v>13</v>
      </c>
      <c r="E16" s="52" t="s">
        <v>14</v>
      </c>
      <c r="F16" s="51" t="s">
        <v>12</v>
      </c>
      <c r="G16" s="53">
        <v>0</v>
      </c>
      <c r="H16" s="53">
        <v>0.02</v>
      </c>
      <c r="I16" s="53">
        <v>0</v>
      </c>
    </row>
    <row r="17" spans="1:9" ht="112.5">
      <c r="A17" s="44" t="s">
        <v>26</v>
      </c>
      <c r="B17" s="51" t="s">
        <v>83</v>
      </c>
      <c r="C17" s="51" t="s">
        <v>84</v>
      </c>
      <c r="D17" s="51" t="s">
        <v>10</v>
      </c>
      <c r="E17" s="52" t="s">
        <v>11</v>
      </c>
      <c r="F17" s="51" t="s">
        <v>12</v>
      </c>
      <c r="G17" s="53">
        <v>0</v>
      </c>
      <c r="H17" s="53">
        <v>263.27999999999997</v>
      </c>
      <c r="I17" s="53">
        <v>0</v>
      </c>
    </row>
    <row r="18" spans="1:9" ht="112.5">
      <c r="A18" s="44" t="s">
        <v>26</v>
      </c>
      <c r="B18" s="51" t="s">
        <v>83</v>
      </c>
      <c r="C18" s="51" t="s">
        <v>84</v>
      </c>
      <c r="D18" s="51" t="s">
        <v>13</v>
      </c>
      <c r="E18" s="52" t="s">
        <v>14</v>
      </c>
      <c r="F18" s="51" t="s">
        <v>12</v>
      </c>
      <c r="G18" s="53">
        <v>0</v>
      </c>
      <c r="H18" s="53">
        <v>6.02</v>
      </c>
      <c r="I18" s="53">
        <v>0</v>
      </c>
    </row>
    <row r="19" spans="1:9" ht="78.75">
      <c r="A19" s="44" t="s">
        <v>26</v>
      </c>
      <c r="B19" s="51" t="s">
        <v>83</v>
      </c>
      <c r="C19" s="51" t="s">
        <v>84</v>
      </c>
      <c r="D19" s="51" t="s">
        <v>43</v>
      </c>
      <c r="E19" s="52" t="s">
        <v>65</v>
      </c>
      <c r="F19" s="51" t="s">
        <v>12</v>
      </c>
      <c r="G19" s="53">
        <v>0</v>
      </c>
      <c r="H19" s="53">
        <v>0.3</v>
      </c>
      <c r="I19" s="53">
        <v>0</v>
      </c>
    </row>
    <row r="20" spans="1:9" ht="112.5">
      <c r="A20" s="44" t="s">
        <v>28</v>
      </c>
      <c r="B20" s="51" t="s">
        <v>64</v>
      </c>
      <c r="C20" s="51" t="s">
        <v>89</v>
      </c>
      <c r="D20" s="51" t="s">
        <v>10</v>
      </c>
      <c r="E20" s="52" t="s">
        <v>11</v>
      </c>
      <c r="F20" s="51" t="s">
        <v>12</v>
      </c>
      <c r="G20" s="53">
        <v>0</v>
      </c>
      <c r="H20" s="53">
        <v>50.33</v>
      </c>
      <c r="I20" s="53">
        <v>0</v>
      </c>
    </row>
    <row r="21" spans="1:9" ht="67.5">
      <c r="A21" s="44" t="s">
        <v>28</v>
      </c>
      <c r="B21" s="51" t="s">
        <v>64</v>
      </c>
      <c r="C21" s="51" t="s">
        <v>89</v>
      </c>
      <c r="D21" s="51" t="s">
        <v>69</v>
      </c>
      <c r="E21" s="52" t="s">
        <v>70</v>
      </c>
      <c r="F21" s="51" t="s">
        <v>12</v>
      </c>
      <c r="G21" s="53">
        <v>0</v>
      </c>
      <c r="H21" s="53">
        <v>0.43</v>
      </c>
      <c r="I21" s="53">
        <v>0</v>
      </c>
    </row>
    <row r="22" spans="1:9" ht="101.25">
      <c r="A22" s="44" t="s">
        <v>26</v>
      </c>
      <c r="B22" s="51" t="s">
        <v>81</v>
      </c>
      <c r="C22" s="51" t="s">
        <v>82</v>
      </c>
      <c r="D22" s="51" t="s">
        <v>58</v>
      </c>
      <c r="E22" s="52" t="s">
        <v>59</v>
      </c>
      <c r="F22" s="51" t="s">
        <v>12</v>
      </c>
      <c r="G22" s="53">
        <v>0</v>
      </c>
      <c r="H22" s="53">
        <v>68.38</v>
      </c>
      <c r="I22" s="53">
        <v>0</v>
      </c>
    </row>
    <row r="23" spans="1:9" ht="112.5">
      <c r="A23" s="44" t="s">
        <v>26</v>
      </c>
      <c r="B23" s="51" t="s">
        <v>50</v>
      </c>
      <c r="C23" s="51" t="s">
        <v>51</v>
      </c>
      <c r="D23" s="51" t="s">
        <v>10</v>
      </c>
      <c r="E23" s="52" t="s">
        <v>11</v>
      </c>
      <c r="F23" s="51" t="s">
        <v>12</v>
      </c>
      <c r="G23" s="53">
        <v>0</v>
      </c>
      <c r="H23" s="53">
        <v>729.26</v>
      </c>
      <c r="I23" s="53">
        <v>0</v>
      </c>
    </row>
    <row r="24" spans="1:9" ht="101.25">
      <c r="A24" s="44" t="s">
        <v>26</v>
      </c>
      <c r="B24" s="51" t="s">
        <v>50</v>
      </c>
      <c r="C24" s="51" t="s">
        <v>51</v>
      </c>
      <c r="D24" s="51" t="s">
        <v>58</v>
      </c>
      <c r="E24" s="52" t="s">
        <v>59</v>
      </c>
      <c r="F24" s="51" t="s">
        <v>12</v>
      </c>
      <c r="G24" s="53">
        <v>5937.53</v>
      </c>
      <c r="H24" s="53">
        <v>484.11</v>
      </c>
      <c r="I24" s="53">
        <v>0</v>
      </c>
    </row>
    <row r="25" spans="1:9" ht="101.25">
      <c r="A25" s="44" t="s">
        <v>26</v>
      </c>
      <c r="B25" s="51" t="s">
        <v>50</v>
      </c>
      <c r="C25" s="51" t="s">
        <v>51</v>
      </c>
      <c r="D25" s="51" t="s">
        <v>41</v>
      </c>
      <c r="E25" s="52" t="s">
        <v>42</v>
      </c>
      <c r="F25" s="51" t="s">
        <v>12</v>
      </c>
      <c r="G25" s="53">
        <v>0</v>
      </c>
      <c r="H25" s="53">
        <v>89.1</v>
      </c>
      <c r="I25" s="53">
        <v>0</v>
      </c>
    </row>
    <row r="26" spans="1:9" ht="112.5">
      <c r="A26" s="44" t="s">
        <v>26</v>
      </c>
      <c r="B26" s="51" t="s">
        <v>79</v>
      </c>
      <c r="C26" s="51" t="s">
        <v>80</v>
      </c>
      <c r="D26" s="51" t="s">
        <v>10</v>
      </c>
      <c r="E26" s="52" t="s">
        <v>11</v>
      </c>
      <c r="F26" s="51" t="s">
        <v>12</v>
      </c>
      <c r="G26" s="53">
        <v>0</v>
      </c>
      <c r="H26" s="53">
        <v>84.21</v>
      </c>
      <c r="I26" s="53">
        <v>0</v>
      </c>
    </row>
    <row r="27" spans="1:9" ht="112.5">
      <c r="A27" s="44" t="s">
        <v>26</v>
      </c>
      <c r="B27" s="51" t="s">
        <v>79</v>
      </c>
      <c r="C27" s="51" t="s">
        <v>80</v>
      </c>
      <c r="D27" s="51" t="s">
        <v>13</v>
      </c>
      <c r="E27" s="52" t="s">
        <v>14</v>
      </c>
      <c r="F27" s="51" t="s">
        <v>12</v>
      </c>
      <c r="G27" s="53">
        <v>0</v>
      </c>
      <c r="H27" s="53">
        <v>19.809999999999999</v>
      </c>
      <c r="I27" s="53">
        <v>0</v>
      </c>
    </row>
    <row r="28" spans="1:9" ht="112.5">
      <c r="A28" s="44" t="s">
        <v>26</v>
      </c>
      <c r="B28" s="51" t="s">
        <v>75</v>
      </c>
      <c r="C28" s="51" t="s">
        <v>76</v>
      </c>
      <c r="D28" s="51" t="s">
        <v>10</v>
      </c>
      <c r="E28" s="52" t="s">
        <v>11</v>
      </c>
      <c r="F28" s="51" t="s">
        <v>12</v>
      </c>
      <c r="G28" s="53">
        <v>0</v>
      </c>
      <c r="H28" s="53">
        <v>0.32</v>
      </c>
      <c r="I28" s="53">
        <v>0</v>
      </c>
    </row>
    <row r="29" spans="1:9" ht="112.5">
      <c r="A29" s="44" t="s">
        <v>26</v>
      </c>
      <c r="B29" s="51" t="s">
        <v>75</v>
      </c>
      <c r="C29" s="51" t="s">
        <v>76</v>
      </c>
      <c r="D29" s="51" t="s">
        <v>13</v>
      </c>
      <c r="E29" s="52" t="s">
        <v>14</v>
      </c>
      <c r="F29" s="51" t="s">
        <v>12</v>
      </c>
      <c r="G29" s="53">
        <v>0</v>
      </c>
      <c r="H29" s="53">
        <v>0.35</v>
      </c>
      <c r="I29" s="53">
        <v>0</v>
      </c>
    </row>
    <row r="30" spans="1:9" ht="135">
      <c r="A30" s="44" t="s">
        <v>26</v>
      </c>
      <c r="B30" s="51" t="s">
        <v>90</v>
      </c>
      <c r="C30" s="51" t="s">
        <v>91</v>
      </c>
      <c r="D30" s="51" t="s">
        <v>44</v>
      </c>
      <c r="E30" s="52" t="s">
        <v>45</v>
      </c>
      <c r="F30" s="51" t="s">
        <v>12</v>
      </c>
      <c r="G30" s="53">
        <v>0</v>
      </c>
      <c r="H30" s="53">
        <v>68.430000000000007</v>
      </c>
      <c r="I30" s="53">
        <v>0</v>
      </c>
    </row>
    <row r="31" spans="1:9" ht="135">
      <c r="A31" s="44" t="s">
        <v>26</v>
      </c>
      <c r="B31" s="51" t="s">
        <v>90</v>
      </c>
      <c r="C31" s="51" t="s">
        <v>91</v>
      </c>
      <c r="D31" s="51" t="s">
        <v>10</v>
      </c>
      <c r="E31" s="52" t="s">
        <v>11</v>
      </c>
      <c r="F31" s="51" t="s">
        <v>12</v>
      </c>
      <c r="G31" s="53">
        <v>0</v>
      </c>
      <c r="H31" s="53">
        <v>28.06</v>
      </c>
      <c r="I31" s="53">
        <v>0</v>
      </c>
    </row>
    <row r="32" spans="1:9" ht="135">
      <c r="A32" s="44" t="s">
        <v>26</v>
      </c>
      <c r="B32" s="51" t="s">
        <v>90</v>
      </c>
      <c r="C32" s="51" t="s">
        <v>91</v>
      </c>
      <c r="D32" s="51" t="s">
        <v>13</v>
      </c>
      <c r="E32" s="52" t="s">
        <v>14</v>
      </c>
      <c r="F32" s="51" t="s">
        <v>12</v>
      </c>
      <c r="G32" s="53">
        <v>0</v>
      </c>
      <c r="H32" s="53">
        <v>3.26</v>
      </c>
      <c r="I32" s="53">
        <v>0</v>
      </c>
    </row>
    <row r="33" spans="1:9" ht="135">
      <c r="A33" s="44" t="s">
        <v>26</v>
      </c>
      <c r="B33" s="51" t="s">
        <v>90</v>
      </c>
      <c r="C33" s="51" t="s">
        <v>91</v>
      </c>
      <c r="D33" s="51" t="s">
        <v>43</v>
      </c>
      <c r="E33" s="52" t="s">
        <v>65</v>
      </c>
      <c r="F33" s="51" t="s">
        <v>12</v>
      </c>
      <c r="G33" s="53">
        <v>0</v>
      </c>
      <c r="H33" s="53">
        <v>2.16</v>
      </c>
      <c r="I33" s="53">
        <v>0</v>
      </c>
    </row>
    <row r="34" spans="1:9" ht="112.5">
      <c r="A34" s="44" t="s">
        <v>26</v>
      </c>
      <c r="B34" s="51" t="s">
        <v>77</v>
      </c>
      <c r="C34" s="51" t="s">
        <v>78</v>
      </c>
      <c r="D34" s="51" t="s">
        <v>10</v>
      </c>
      <c r="E34" s="52" t="s">
        <v>11</v>
      </c>
      <c r="F34" s="51" t="s">
        <v>12</v>
      </c>
      <c r="G34" s="53">
        <v>0</v>
      </c>
      <c r="H34" s="53">
        <v>235.43</v>
      </c>
      <c r="I34" s="53">
        <v>0</v>
      </c>
    </row>
    <row r="35" spans="1:9" ht="112.5">
      <c r="A35" s="44" t="s">
        <v>26</v>
      </c>
      <c r="B35" s="51" t="s">
        <v>77</v>
      </c>
      <c r="C35" s="51" t="s">
        <v>78</v>
      </c>
      <c r="D35" s="51" t="s">
        <v>13</v>
      </c>
      <c r="E35" s="52" t="s">
        <v>14</v>
      </c>
      <c r="F35" s="51" t="s">
        <v>12</v>
      </c>
      <c r="G35" s="53">
        <v>0</v>
      </c>
      <c r="H35" s="53">
        <v>54.55</v>
      </c>
      <c r="I35" s="53">
        <v>0</v>
      </c>
    </row>
    <row r="36" spans="1:9" ht="112.5">
      <c r="A36" s="44" t="s">
        <v>19</v>
      </c>
      <c r="B36" s="51" t="s">
        <v>71</v>
      </c>
      <c r="C36" s="51" t="s">
        <v>72</v>
      </c>
      <c r="D36" s="51" t="s">
        <v>13</v>
      </c>
      <c r="E36" s="52" t="s">
        <v>14</v>
      </c>
      <c r="F36" s="51" t="s">
        <v>12</v>
      </c>
      <c r="G36" s="53">
        <v>0</v>
      </c>
      <c r="H36" s="53">
        <v>0.38</v>
      </c>
      <c r="I36" s="53">
        <v>0</v>
      </c>
    </row>
    <row r="37" spans="1:9" ht="112.5">
      <c r="A37" s="44" t="s">
        <v>26</v>
      </c>
      <c r="B37" s="51" t="s">
        <v>87</v>
      </c>
      <c r="C37" s="51" t="s">
        <v>88</v>
      </c>
      <c r="D37" s="51" t="s">
        <v>10</v>
      </c>
      <c r="E37" s="52" t="s">
        <v>11</v>
      </c>
      <c r="F37" s="51" t="s">
        <v>12</v>
      </c>
      <c r="G37" s="53">
        <v>0</v>
      </c>
      <c r="H37" s="53">
        <v>69.599999999999994</v>
      </c>
      <c r="I37" s="53">
        <v>0</v>
      </c>
    </row>
    <row r="38" spans="1:9" ht="15.6" customHeight="1">
      <c r="A38" s="61"/>
      <c r="B38" s="65" t="s">
        <v>16</v>
      </c>
      <c r="C38" s="62"/>
      <c r="D38" s="62"/>
      <c r="E38" s="63"/>
      <c r="F38" s="62"/>
      <c r="G38" s="64">
        <f>SUM(G3:G37)</f>
        <v>12478.56</v>
      </c>
      <c r="H38" s="64">
        <f>SUM(H3:H37)</f>
        <v>5117.4900000000025</v>
      </c>
      <c r="I38" s="64">
        <f>SUM(I3:I37)</f>
        <v>3438.77</v>
      </c>
    </row>
    <row r="39" spans="1:9">
      <c r="A39" s="57"/>
      <c r="B39" s="66" t="s">
        <v>17</v>
      </c>
      <c r="C39" s="58"/>
      <c r="D39" s="58"/>
      <c r="E39" s="59"/>
      <c r="F39" s="58"/>
      <c r="G39" s="60"/>
      <c r="H39" s="60"/>
      <c r="I39" s="60">
        <f>G38+H38+I38</f>
        <v>21034.820000000003</v>
      </c>
    </row>
  </sheetData>
  <autoFilter ref="A2:I2">
    <sortState ref="A3:I39">
      <sortCondition ref="C2"/>
    </sortState>
  </autoFilter>
  <sortState ref="F3:M7">
    <sortCondition ref="G2"/>
  </sortState>
  <mergeCells count="1">
    <mergeCell ref="B1:I1"/>
  </mergeCells>
  <pageMargins left="0.11811023622047245" right="0" top="0.15748031496062992" bottom="0" header="0.31496062992125984" footer="0.31496062992125984"/>
  <pageSetup paperSize="9" scale="65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4" t="s">
        <v>66</v>
      </c>
      <c r="C1" s="74"/>
      <c r="D1" s="74"/>
      <c r="E1" s="74"/>
      <c r="F1" s="74"/>
      <c r="G1" s="74"/>
      <c r="H1" s="74"/>
      <c r="I1" s="7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30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30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30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C6" sqref="C6"/>
    </sheetView>
  </sheetViews>
  <sheetFormatPr defaultRowHeight="15"/>
  <cols>
    <col min="1" max="1" width="9.85546875" customWidth="1"/>
    <col min="2" max="2" width="31" style="13" customWidth="1"/>
    <col min="3" max="3" width="17.28515625" style="13" customWidth="1"/>
    <col min="4" max="4" width="17.140625" style="13" customWidth="1"/>
    <col min="5" max="5" width="21.5703125" style="13" customWidth="1"/>
    <col min="6" max="7" width="9.140625" style="13"/>
  </cols>
  <sheetData>
    <row r="1" spans="1:8">
      <c r="A1" s="72" t="s">
        <v>66</v>
      </c>
      <c r="B1" s="72"/>
      <c r="C1" s="72"/>
      <c r="D1" s="72"/>
      <c r="E1" s="72"/>
    </row>
    <row r="2" spans="1:8" ht="78.75">
      <c r="A2" s="16" t="s">
        <v>15</v>
      </c>
      <c r="B2" s="17" t="s">
        <v>20</v>
      </c>
      <c r="C2" s="17" t="s">
        <v>24</v>
      </c>
      <c r="D2" s="17" t="s">
        <v>21</v>
      </c>
      <c r="E2" s="17" t="s">
        <v>22</v>
      </c>
    </row>
    <row r="3" spans="1:8" ht="63">
      <c r="A3" s="18" t="s">
        <v>25</v>
      </c>
      <c r="B3" s="19" t="s">
        <v>38</v>
      </c>
      <c r="C3" s="22">
        <f>Администрация!J5</f>
        <v>0</v>
      </c>
      <c r="D3" s="22">
        <f>Администрация!J6</f>
        <v>0</v>
      </c>
      <c r="E3" s="22">
        <f>C3-D3</f>
        <v>0</v>
      </c>
    </row>
    <row r="4" spans="1:8" ht="31.5">
      <c r="A4" s="18" t="s">
        <v>18</v>
      </c>
      <c r="B4" s="19" t="s">
        <v>37</v>
      </c>
      <c r="C4" s="22">
        <f>Горсовет!J6</f>
        <v>0</v>
      </c>
      <c r="D4" s="22">
        <f>Горсовет!J7</f>
        <v>0</v>
      </c>
      <c r="E4" s="22">
        <f t="shared" ref="E4:E10" si="0">C4-D4</f>
        <v>0</v>
      </c>
    </row>
    <row r="5" spans="1:8" ht="63">
      <c r="A5" s="18" t="s">
        <v>26</v>
      </c>
      <c r="B5" s="15" t="s">
        <v>31</v>
      </c>
      <c r="C5" s="22">
        <f>Культура!I23</f>
        <v>8144.49</v>
      </c>
      <c r="D5" s="22">
        <f>Культура!I24</f>
        <v>8073.2699999999995</v>
      </c>
      <c r="E5" s="22">
        <f t="shared" si="0"/>
        <v>71.220000000000255</v>
      </c>
      <c r="H5" s="20"/>
    </row>
    <row r="6" spans="1:8" ht="47.25">
      <c r="A6" s="18" t="s">
        <v>19</v>
      </c>
      <c r="B6" s="19" t="s">
        <v>32</v>
      </c>
      <c r="C6" s="22">
        <f>Образование!I18</f>
        <v>12839.57</v>
      </c>
      <c r="D6" s="22">
        <f>Образование!I19</f>
        <v>9263.64</v>
      </c>
      <c r="E6" s="22">
        <f t="shared" si="0"/>
        <v>3575.9300000000003</v>
      </c>
    </row>
    <row r="7" spans="1:8" ht="47.25">
      <c r="A7" s="18" t="s">
        <v>27</v>
      </c>
      <c r="B7" s="19" t="s">
        <v>33</v>
      </c>
      <c r="C7" s="22">
        <f>Финуправление!I7</f>
        <v>0</v>
      </c>
      <c r="D7" s="22">
        <f>Финуправление!I8</f>
        <v>0</v>
      </c>
      <c r="E7" s="22">
        <f t="shared" si="0"/>
        <v>0</v>
      </c>
    </row>
    <row r="8" spans="1:8" ht="63">
      <c r="A8" s="18" t="s">
        <v>28</v>
      </c>
      <c r="B8" s="15" t="s">
        <v>34</v>
      </c>
      <c r="C8" s="22">
        <f>УКХ!J7</f>
        <v>50.76</v>
      </c>
      <c r="D8" s="22">
        <f>УКХ!J8</f>
        <v>50.33</v>
      </c>
      <c r="E8" s="22">
        <f t="shared" si="0"/>
        <v>0.42999999999999972</v>
      </c>
    </row>
    <row r="9" spans="1:8" ht="63">
      <c r="A9" s="18" t="s">
        <v>29</v>
      </c>
      <c r="B9" s="15" t="s">
        <v>35</v>
      </c>
      <c r="C9" s="22">
        <f>Имущество!J6</f>
        <v>0</v>
      </c>
      <c r="D9" s="22">
        <f>Имущество!J7</f>
        <v>0</v>
      </c>
      <c r="E9" s="22">
        <f t="shared" si="0"/>
        <v>0</v>
      </c>
    </row>
    <row r="10" spans="1:8" ht="31.5">
      <c r="A10" s="18" t="s">
        <v>30</v>
      </c>
      <c r="B10" s="19" t="s">
        <v>36</v>
      </c>
      <c r="C10" s="22">
        <f>КСП!I7</f>
        <v>0</v>
      </c>
      <c r="D10" s="22">
        <f>КСП!I8</f>
        <v>0</v>
      </c>
      <c r="E10" s="22">
        <f t="shared" si="0"/>
        <v>0</v>
      </c>
    </row>
    <row r="11" spans="1:8" ht="15.75">
      <c r="A11" s="18"/>
      <c r="B11" s="15"/>
      <c r="C11" s="22"/>
      <c r="D11" s="22"/>
      <c r="E11" s="22"/>
    </row>
    <row r="12" spans="1:8" ht="15.75">
      <c r="A12" s="14"/>
      <c r="B12" s="15"/>
      <c r="C12" s="22"/>
      <c r="D12" s="22"/>
      <c r="E12" s="22"/>
    </row>
    <row r="13" spans="1:8" ht="15.75">
      <c r="A13" s="70" t="s">
        <v>23</v>
      </c>
      <c r="B13" s="71"/>
      <c r="C13" s="21">
        <f t="shared" ref="C13:D13" si="1">SUM(C3:C12)</f>
        <v>21034.819999999996</v>
      </c>
      <c r="D13" s="21">
        <f t="shared" si="1"/>
        <v>17387.240000000002</v>
      </c>
      <c r="E13" s="21">
        <f>SUM(E3:E12)</f>
        <v>3647.5800000000004</v>
      </c>
      <c r="F13"/>
      <c r="G13"/>
    </row>
    <row r="14" spans="1:8" ht="15.75">
      <c r="A14" s="14"/>
      <c r="B14" s="15"/>
      <c r="C14" s="15"/>
      <c r="D14" s="15"/>
      <c r="E14" s="15"/>
    </row>
  </sheetData>
  <mergeCells count="2">
    <mergeCell ref="A13:B13"/>
    <mergeCell ref="A1:E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9"/>
  <sheetViews>
    <sheetView workbookViewId="0">
      <pane xSplit="7" ySplit="2" topLeftCell="H14" activePane="bottomRight" state="frozen"/>
      <selection pane="topRight" activeCell="H1" sqref="H1"/>
      <selection pane="bottomLeft" activeCell="A3" sqref="A3"/>
      <selection pane="bottomRight" activeCell="I20" sqref="I20"/>
    </sheetView>
  </sheetViews>
  <sheetFormatPr defaultColWidth="8.85546875" defaultRowHeight="15"/>
  <cols>
    <col min="1" max="1" width="8.85546875" style="47"/>
    <col min="2" max="2" width="16.7109375" style="54" customWidth="1"/>
    <col min="3" max="4" width="19.7109375" style="54" customWidth="1"/>
    <col min="5" max="5" width="19.7109375" style="55" customWidth="1"/>
    <col min="6" max="6" width="10.7109375" style="54" customWidth="1"/>
    <col min="7" max="9" width="19.7109375" style="56" customWidth="1"/>
    <col min="10" max="16384" width="8.85546875" style="47"/>
  </cols>
  <sheetData>
    <row r="1" spans="1:9" ht="15.75">
      <c r="B1" s="67" t="s">
        <v>66</v>
      </c>
      <c r="C1" s="68"/>
      <c r="D1" s="68"/>
      <c r="E1" s="68"/>
      <c r="F1" s="68"/>
      <c r="G1" s="68"/>
      <c r="H1" s="68"/>
      <c r="I1" s="69"/>
    </row>
    <row r="2" spans="1:9" ht="33.75">
      <c r="A2" s="43" t="s">
        <v>15</v>
      </c>
      <c r="B2" s="48" t="s">
        <v>0</v>
      </c>
      <c r="C2" s="48" t="s">
        <v>1</v>
      </c>
      <c r="D2" s="48" t="s">
        <v>2</v>
      </c>
      <c r="E2" s="49" t="s">
        <v>3</v>
      </c>
      <c r="F2" s="48" t="s">
        <v>4</v>
      </c>
      <c r="G2" s="50" t="s">
        <v>5</v>
      </c>
      <c r="H2" s="50" t="s">
        <v>6</v>
      </c>
      <c r="I2" s="50" t="s">
        <v>7</v>
      </c>
    </row>
    <row r="3" spans="1:9" ht="101.25">
      <c r="A3" s="44" t="s">
        <v>19</v>
      </c>
      <c r="B3" s="51" t="s">
        <v>52</v>
      </c>
      <c r="C3" s="51" t="s">
        <v>53</v>
      </c>
      <c r="D3" s="51" t="s">
        <v>41</v>
      </c>
      <c r="E3" s="52" t="s">
        <v>42</v>
      </c>
      <c r="F3" s="51" t="s">
        <v>12</v>
      </c>
      <c r="G3" s="53">
        <v>0</v>
      </c>
      <c r="H3" s="53">
        <v>2.11</v>
      </c>
      <c r="I3" s="53">
        <v>0</v>
      </c>
    </row>
    <row r="4" spans="1:9" ht="112.5">
      <c r="A4" s="44" t="s">
        <v>19</v>
      </c>
      <c r="B4" s="51" t="s">
        <v>54</v>
      </c>
      <c r="C4" s="51" t="s">
        <v>55</v>
      </c>
      <c r="D4" s="51" t="s">
        <v>43</v>
      </c>
      <c r="E4" s="52" t="s">
        <v>65</v>
      </c>
      <c r="F4" s="51" t="s">
        <v>12</v>
      </c>
      <c r="G4" s="53">
        <v>0</v>
      </c>
      <c r="H4" s="53">
        <v>618.61</v>
      </c>
      <c r="I4" s="53">
        <v>0</v>
      </c>
    </row>
    <row r="5" spans="1:9" ht="112.5">
      <c r="A5" s="44" t="s">
        <v>19</v>
      </c>
      <c r="B5" s="51" t="s">
        <v>67</v>
      </c>
      <c r="C5" s="51" t="s">
        <v>68</v>
      </c>
      <c r="D5" s="51" t="s">
        <v>41</v>
      </c>
      <c r="E5" s="52" t="s">
        <v>42</v>
      </c>
      <c r="F5" s="51" t="s">
        <v>12</v>
      </c>
      <c r="G5" s="53">
        <v>0</v>
      </c>
      <c r="H5" s="53">
        <v>236.36</v>
      </c>
      <c r="I5" s="53">
        <v>0</v>
      </c>
    </row>
    <row r="6" spans="1:9" ht="101.25">
      <c r="A6" s="44" t="s">
        <v>19</v>
      </c>
      <c r="B6" s="51" t="s">
        <v>56</v>
      </c>
      <c r="C6" s="51" t="s">
        <v>57</v>
      </c>
      <c r="D6" s="51" t="s">
        <v>41</v>
      </c>
      <c r="E6" s="52" t="s">
        <v>42</v>
      </c>
      <c r="F6" s="51" t="s">
        <v>12</v>
      </c>
      <c r="G6" s="53">
        <v>0</v>
      </c>
      <c r="H6" s="53">
        <v>23.65</v>
      </c>
      <c r="I6" s="53">
        <v>0</v>
      </c>
    </row>
    <row r="7" spans="1:9" ht="112.5">
      <c r="A7" s="44" t="s">
        <v>19</v>
      </c>
      <c r="B7" s="51" t="s">
        <v>56</v>
      </c>
      <c r="C7" s="51" t="s">
        <v>57</v>
      </c>
      <c r="D7" s="51" t="s">
        <v>13</v>
      </c>
      <c r="E7" s="52" t="s">
        <v>14</v>
      </c>
      <c r="F7" s="51" t="s">
        <v>12</v>
      </c>
      <c r="G7" s="53">
        <v>0</v>
      </c>
      <c r="H7" s="53">
        <v>0.04</v>
      </c>
      <c r="I7" s="53">
        <v>0</v>
      </c>
    </row>
    <row r="8" spans="1:9" ht="135">
      <c r="A8" s="44" t="s">
        <v>19</v>
      </c>
      <c r="B8" s="51" t="s">
        <v>46</v>
      </c>
      <c r="C8" s="51" t="s">
        <v>47</v>
      </c>
      <c r="D8" s="51" t="s">
        <v>44</v>
      </c>
      <c r="E8" s="52" t="s">
        <v>45</v>
      </c>
      <c r="F8" s="51" t="s">
        <v>12</v>
      </c>
      <c r="G8" s="53">
        <v>0</v>
      </c>
      <c r="H8" s="53">
        <v>24.2</v>
      </c>
      <c r="I8" s="53">
        <v>0</v>
      </c>
    </row>
    <row r="9" spans="1:9" ht="112.5">
      <c r="A9" s="44" t="s">
        <v>19</v>
      </c>
      <c r="B9" s="51" t="s">
        <v>48</v>
      </c>
      <c r="C9" s="51" t="s">
        <v>49</v>
      </c>
      <c r="D9" s="51" t="s">
        <v>10</v>
      </c>
      <c r="E9" s="52" t="s">
        <v>11</v>
      </c>
      <c r="F9" s="51" t="s">
        <v>12</v>
      </c>
      <c r="G9" s="53">
        <v>0</v>
      </c>
      <c r="H9" s="53">
        <v>69.59</v>
      </c>
      <c r="I9" s="53">
        <v>0</v>
      </c>
    </row>
    <row r="10" spans="1:9" ht="135">
      <c r="A10" s="44" t="s">
        <v>19</v>
      </c>
      <c r="B10" s="51" t="s">
        <v>8</v>
      </c>
      <c r="C10" s="51" t="s">
        <v>9</v>
      </c>
      <c r="D10" s="51" t="s">
        <v>44</v>
      </c>
      <c r="E10" s="52" t="s">
        <v>45</v>
      </c>
      <c r="F10" s="51" t="s">
        <v>12</v>
      </c>
      <c r="G10" s="53">
        <v>0</v>
      </c>
      <c r="H10" s="53">
        <v>26.19</v>
      </c>
      <c r="I10" s="53">
        <v>0</v>
      </c>
    </row>
    <row r="11" spans="1:9" ht="101.25">
      <c r="A11" s="44" t="s">
        <v>19</v>
      </c>
      <c r="B11" s="51" t="s">
        <v>8</v>
      </c>
      <c r="C11" s="51" t="s">
        <v>9</v>
      </c>
      <c r="D11" s="51" t="s">
        <v>41</v>
      </c>
      <c r="E11" s="52" t="s">
        <v>42</v>
      </c>
      <c r="F11" s="51" t="s">
        <v>12</v>
      </c>
      <c r="G11" s="53">
        <v>0</v>
      </c>
      <c r="H11" s="53">
        <v>14.62</v>
      </c>
      <c r="I11" s="53">
        <v>0</v>
      </c>
    </row>
    <row r="12" spans="1:9" ht="78.75">
      <c r="A12" s="44" t="s">
        <v>19</v>
      </c>
      <c r="B12" s="51" t="s">
        <v>8</v>
      </c>
      <c r="C12" s="51" t="s">
        <v>9</v>
      </c>
      <c r="D12" s="51" t="s">
        <v>73</v>
      </c>
      <c r="E12" s="52" t="s">
        <v>74</v>
      </c>
      <c r="F12" s="51" t="s">
        <v>12</v>
      </c>
      <c r="G12" s="53">
        <v>0</v>
      </c>
      <c r="H12" s="53">
        <v>150.97</v>
      </c>
      <c r="I12" s="53">
        <v>0</v>
      </c>
    </row>
    <row r="13" spans="1:9" ht="101.25">
      <c r="A13" s="44" t="s">
        <v>19</v>
      </c>
      <c r="B13" s="51" t="s">
        <v>60</v>
      </c>
      <c r="C13" s="51" t="s">
        <v>61</v>
      </c>
      <c r="D13" s="51" t="s">
        <v>58</v>
      </c>
      <c r="E13" s="52" t="s">
        <v>59</v>
      </c>
      <c r="F13" s="51" t="s">
        <v>12</v>
      </c>
      <c r="G13" s="53">
        <v>4291.03</v>
      </c>
      <c r="H13" s="53">
        <v>1187.07</v>
      </c>
      <c r="I13" s="53">
        <v>3438.77</v>
      </c>
    </row>
    <row r="14" spans="1:9" ht="90">
      <c r="A14" s="44" t="s">
        <v>19</v>
      </c>
      <c r="B14" s="51" t="s">
        <v>60</v>
      </c>
      <c r="C14" s="51" t="s">
        <v>61</v>
      </c>
      <c r="D14" s="51" t="s">
        <v>69</v>
      </c>
      <c r="E14" s="52" t="s">
        <v>70</v>
      </c>
      <c r="F14" s="51" t="s">
        <v>12</v>
      </c>
      <c r="G14" s="53">
        <v>2250</v>
      </c>
      <c r="H14" s="53">
        <v>505.96</v>
      </c>
      <c r="I14" s="53">
        <v>0</v>
      </c>
    </row>
    <row r="15" spans="1:9" ht="112.5">
      <c r="A15" s="44" t="s">
        <v>19</v>
      </c>
      <c r="B15" s="51" t="s">
        <v>62</v>
      </c>
      <c r="C15" s="51" t="s">
        <v>63</v>
      </c>
      <c r="D15" s="51" t="s">
        <v>13</v>
      </c>
      <c r="E15" s="52" t="s">
        <v>14</v>
      </c>
      <c r="F15" s="51" t="s">
        <v>12</v>
      </c>
      <c r="G15" s="53">
        <v>0</v>
      </c>
      <c r="H15" s="53">
        <v>0.02</v>
      </c>
      <c r="I15" s="53">
        <v>0</v>
      </c>
    </row>
    <row r="16" spans="1:9" ht="112.5">
      <c r="A16" s="44" t="s">
        <v>19</v>
      </c>
      <c r="B16" s="51" t="s">
        <v>71</v>
      </c>
      <c r="C16" s="51" t="s">
        <v>72</v>
      </c>
      <c r="D16" s="51" t="s">
        <v>13</v>
      </c>
      <c r="E16" s="52" t="s">
        <v>14</v>
      </c>
      <c r="F16" s="51" t="s">
        <v>12</v>
      </c>
      <c r="G16" s="53">
        <v>0</v>
      </c>
      <c r="H16" s="53">
        <v>0.38</v>
      </c>
      <c r="I16" s="53">
        <v>0</v>
      </c>
    </row>
    <row r="17" spans="1:9" ht="15.6" customHeight="1">
      <c r="A17" s="31"/>
      <c r="B17" s="11" t="s">
        <v>16</v>
      </c>
      <c r="C17" s="8"/>
      <c r="D17" s="8"/>
      <c r="E17" s="32"/>
      <c r="F17" s="8"/>
      <c r="G17" s="33">
        <f>SUM(G3:G16)</f>
        <v>6541.03</v>
      </c>
      <c r="H17" s="33">
        <f>SUM(H3:H16)</f>
        <v>2859.77</v>
      </c>
      <c r="I17" s="33">
        <f>SUM(I3:I16)</f>
        <v>3438.77</v>
      </c>
    </row>
    <row r="18" spans="1:9">
      <c r="A18" s="31"/>
      <c r="B18" s="11" t="s">
        <v>17</v>
      </c>
      <c r="C18" s="8"/>
      <c r="D18" s="8"/>
      <c r="E18" s="32"/>
      <c r="F18" s="8"/>
      <c r="G18" s="33"/>
      <c r="H18" s="33"/>
      <c r="I18" s="33">
        <f>G17+H17+I17</f>
        <v>12839.57</v>
      </c>
    </row>
    <row r="19" spans="1:9">
      <c r="A19" s="23"/>
      <c r="B19" s="24" t="s">
        <v>39</v>
      </c>
      <c r="C19" s="25"/>
      <c r="D19" s="25"/>
      <c r="E19" s="25"/>
      <c r="F19" s="25"/>
      <c r="G19" s="26"/>
      <c r="H19" s="37"/>
      <c r="I19" s="38">
        <f>I18-G4-H4-I4-G8-H8-I8-G10-H10-I10-G12-H12-G14-H14-I14</f>
        <v>9263.64</v>
      </c>
    </row>
  </sheetData>
  <autoFilter ref="A2:I2">
    <sortState ref="A3:I44">
      <sortCondition ref="C2"/>
    </sortState>
  </autoFilter>
  <mergeCells count="1">
    <mergeCell ref="B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B1" sqref="B1:I1"/>
    </sheetView>
  </sheetViews>
  <sheetFormatPr defaultColWidth="8.85546875" defaultRowHeight="15"/>
  <cols>
    <col min="1" max="1" width="8.85546875" style="47"/>
    <col min="2" max="2" width="16.7109375" style="54" customWidth="1"/>
    <col min="3" max="4" width="19.7109375" style="54" customWidth="1"/>
    <col min="5" max="5" width="19.7109375" style="55" customWidth="1"/>
    <col min="6" max="6" width="10.7109375" style="54" customWidth="1"/>
    <col min="7" max="9" width="19.7109375" style="56" customWidth="1"/>
    <col min="10" max="16384" width="8.85546875" style="47"/>
  </cols>
  <sheetData>
    <row r="1" spans="1:9" ht="15.75">
      <c r="B1" s="67" t="s">
        <v>66</v>
      </c>
      <c r="C1" s="68"/>
      <c r="D1" s="68"/>
      <c r="E1" s="68"/>
      <c r="F1" s="68"/>
      <c r="G1" s="68"/>
      <c r="H1" s="68"/>
      <c r="I1" s="69"/>
    </row>
    <row r="2" spans="1:9" ht="33.75">
      <c r="A2" s="43" t="s">
        <v>15</v>
      </c>
      <c r="B2" s="48" t="s">
        <v>0</v>
      </c>
      <c r="C2" s="48" t="s">
        <v>1</v>
      </c>
      <c r="D2" s="48" t="s">
        <v>2</v>
      </c>
      <c r="E2" s="49" t="s">
        <v>3</v>
      </c>
      <c r="F2" s="48" t="s">
        <v>4</v>
      </c>
      <c r="G2" s="50" t="s">
        <v>5</v>
      </c>
      <c r="H2" s="50" t="s">
        <v>6</v>
      </c>
      <c r="I2" s="50" t="s">
        <v>7</v>
      </c>
    </row>
    <row r="3" spans="1:9" ht="135">
      <c r="A3" s="44" t="s">
        <v>26</v>
      </c>
      <c r="B3" s="51" t="s">
        <v>85</v>
      </c>
      <c r="C3" s="51" t="s">
        <v>86</v>
      </c>
      <c r="D3" s="51" t="s">
        <v>44</v>
      </c>
      <c r="E3" s="52" t="s">
        <v>45</v>
      </c>
      <c r="F3" s="51" t="s">
        <v>12</v>
      </c>
      <c r="G3" s="53">
        <v>0</v>
      </c>
      <c r="H3" s="53">
        <v>0.33</v>
      </c>
      <c r="I3" s="53">
        <v>0</v>
      </c>
    </row>
    <row r="4" spans="1:9" ht="112.5">
      <c r="A4" s="44" t="s">
        <v>26</v>
      </c>
      <c r="B4" s="51" t="s">
        <v>83</v>
      </c>
      <c r="C4" s="51" t="s">
        <v>84</v>
      </c>
      <c r="D4" s="51" t="s">
        <v>10</v>
      </c>
      <c r="E4" s="52" t="s">
        <v>11</v>
      </c>
      <c r="F4" s="51" t="s">
        <v>12</v>
      </c>
      <c r="G4" s="53">
        <v>0</v>
      </c>
      <c r="H4" s="53">
        <v>263.27999999999997</v>
      </c>
      <c r="I4" s="53">
        <v>0</v>
      </c>
    </row>
    <row r="5" spans="1:9" ht="112.5">
      <c r="A5" s="44" t="s">
        <v>26</v>
      </c>
      <c r="B5" s="51" t="s">
        <v>83</v>
      </c>
      <c r="C5" s="51" t="s">
        <v>84</v>
      </c>
      <c r="D5" s="51" t="s">
        <v>13</v>
      </c>
      <c r="E5" s="52" t="s">
        <v>14</v>
      </c>
      <c r="F5" s="51" t="s">
        <v>12</v>
      </c>
      <c r="G5" s="53">
        <v>0</v>
      </c>
      <c r="H5" s="53">
        <v>6.02</v>
      </c>
      <c r="I5" s="53">
        <v>0</v>
      </c>
    </row>
    <row r="6" spans="1:9" ht="78.75">
      <c r="A6" s="44" t="s">
        <v>26</v>
      </c>
      <c r="B6" s="51" t="s">
        <v>83</v>
      </c>
      <c r="C6" s="51" t="s">
        <v>84</v>
      </c>
      <c r="D6" s="51" t="s">
        <v>43</v>
      </c>
      <c r="E6" s="52" t="s">
        <v>65</v>
      </c>
      <c r="F6" s="51" t="s">
        <v>12</v>
      </c>
      <c r="G6" s="53">
        <v>0</v>
      </c>
      <c r="H6" s="53">
        <v>0.3</v>
      </c>
      <c r="I6" s="53">
        <v>0</v>
      </c>
    </row>
    <row r="7" spans="1:9" ht="101.25">
      <c r="A7" s="44" t="s">
        <v>26</v>
      </c>
      <c r="B7" s="51" t="s">
        <v>81</v>
      </c>
      <c r="C7" s="51" t="s">
        <v>82</v>
      </c>
      <c r="D7" s="51" t="s">
        <v>58</v>
      </c>
      <c r="E7" s="52" t="s">
        <v>59</v>
      </c>
      <c r="F7" s="51" t="s">
        <v>12</v>
      </c>
      <c r="G7" s="53">
        <v>0</v>
      </c>
      <c r="H7" s="53">
        <v>68.38</v>
      </c>
      <c r="I7" s="53">
        <v>0</v>
      </c>
    </row>
    <row r="8" spans="1:9" ht="112.5">
      <c r="A8" s="44" t="s">
        <v>26</v>
      </c>
      <c r="B8" s="51" t="s">
        <v>50</v>
      </c>
      <c r="C8" s="51" t="s">
        <v>51</v>
      </c>
      <c r="D8" s="51" t="s">
        <v>10</v>
      </c>
      <c r="E8" s="52" t="s">
        <v>11</v>
      </c>
      <c r="F8" s="51" t="s">
        <v>12</v>
      </c>
      <c r="G8" s="53">
        <v>0</v>
      </c>
      <c r="H8" s="53">
        <v>729.26</v>
      </c>
      <c r="I8" s="53">
        <v>0</v>
      </c>
    </row>
    <row r="9" spans="1:9" ht="101.25">
      <c r="A9" s="44" t="s">
        <v>26</v>
      </c>
      <c r="B9" s="51" t="s">
        <v>50</v>
      </c>
      <c r="C9" s="51" t="s">
        <v>51</v>
      </c>
      <c r="D9" s="51" t="s">
        <v>58</v>
      </c>
      <c r="E9" s="52" t="s">
        <v>59</v>
      </c>
      <c r="F9" s="51" t="s">
        <v>12</v>
      </c>
      <c r="G9" s="53">
        <v>5937.53</v>
      </c>
      <c r="H9" s="53">
        <v>484.11</v>
      </c>
      <c r="I9" s="53">
        <v>0</v>
      </c>
    </row>
    <row r="10" spans="1:9" ht="101.25">
      <c r="A10" s="44" t="s">
        <v>26</v>
      </c>
      <c r="B10" s="51" t="s">
        <v>50</v>
      </c>
      <c r="C10" s="51" t="s">
        <v>51</v>
      </c>
      <c r="D10" s="51" t="s">
        <v>41</v>
      </c>
      <c r="E10" s="52" t="s">
        <v>42</v>
      </c>
      <c r="F10" s="51" t="s">
        <v>12</v>
      </c>
      <c r="G10" s="53">
        <v>0</v>
      </c>
      <c r="H10" s="53">
        <v>89.1</v>
      </c>
      <c r="I10" s="53">
        <v>0</v>
      </c>
    </row>
    <row r="11" spans="1:9" ht="112.5">
      <c r="A11" s="44" t="s">
        <v>26</v>
      </c>
      <c r="B11" s="51" t="s">
        <v>79</v>
      </c>
      <c r="C11" s="51" t="s">
        <v>80</v>
      </c>
      <c r="D11" s="51" t="s">
        <v>10</v>
      </c>
      <c r="E11" s="52" t="s">
        <v>11</v>
      </c>
      <c r="F11" s="51" t="s">
        <v>12</v>
      </c>
      <c r="G11" s="53">
        <v>0</v>
      </c>
      <c r="H11" s="53">
        <v>84.21</v>
      </c>
      <c r="I11" s="53">
        <v>0</v>
      </c>
    </row>
    <row r="12" spans="1:9" ht="112.5">
      <c r="A12" s="44" t="s">
        <v>26</v>
      </c>
      <c r="B12" s="51" t="s">
        <v>79</v>
      </c>
      <c r="C12" s="51" t="s">
        <v>80</v>
      </c>
      <c r="D12" s="51" t="s">
        <v>13</v>
      </c>
      <c r="E12" s="52" t="s">
        <v>14</v>
      </c>
      <c r="F12" s="51" t="s">
        <v>12</v>
      </c>
      <c r="G12" s="53">
        <v>0</v>
      </c>
      <c r="H12" s="53">
        <v>19.809999999999999</v>
      </c>
      <c r="I12" s="53">
        <v>0</v>
      </c>
    </row>
    <row r="13" spans="1:9" ht="112.5">
      <c r="A13" s="44" t="s">
        <v>26</v>
      </c>
      <c r="B13" s="51" t="s">
        <v>75</v>
      </c>
      <c r="C13" s="51" t="s">
        <v>76</v>
      </c>
      <c r="D13" s="51" t="s">
        <v>10</v>
      </c>
      <c r="E13" s="52" t="s">
        <v>11</v>
      </c>
      <c r="F13" s="51" t="s">
        <v>12</v>
      </c>
      <c r="G13" s="53">
        <v>0</v>
      </c>
      <c r="H13" s="53">
        <v>0.32</v>
      </c>
      <c r="I13" s="53">
        <v>0</v>
      </c>
    </row>
    <row r="14" spans="1:9" ht="112.5">
      <c r="A14" s="44" t="s">
        <v>26</v>
      </c>
      <c r="B14" s="51" t="s">
        <v>75</v>
      </c>
      <c r="C14" s="51" t="s">
        <v>76</v>
      </c>
      <c r="D14" s="51" t="s">
        <v>13</v>
      </c>
      <c r="E14" s="52" t="s">
        <v>14</v>
      </c>
      <c r="F14" s="51" t="s">
        <v>12</v>
      </c>
      <c r="G14" s="53">
        <v>0</v>
      </c>
      <c r="H14" s="53">
        <v>0.35</v>
      </c>
      <c r="I14" s="53">
        <v>0</v>
      </c>
    </row>
    <row r="15" spans="1:9" ht="135">
      <c r="A15" s="44" t="s">
        <v>26</v>
      </c>
      <c r="B15" s="51" t="s">
        <v>90</v>
      </c>
      <c r="C15" s="51" t="s">
        <v>91</v>
      </c>
      <c r="D15" s="51" t="s">
        <v>44</v>
      </c>
      <c r="E15" s="52" t="s">
        <v>45</v>
      </c>
      <c r="F15" s="51" t="s">
        <v>12</v>
      </c>
      <c r="G15" s="53">
        <v>0</v>
      </c>
      <c r="H15" s="53">
        <v>68.430000000000007</v>
      </c>
      <c r="I15" s="53">
        <v>0</v>
      </c>
    </row>
    <row r="16" spans="1:9" ht="135">
      <c r="A16" s="44" t="s">
        <v>26</v>
      </c>
      <c r="B16" s="51" t="s">
        <v>90</v>
      </c>
      <c r="C16" s="51" t="s">
        <v>91</v>
      </c>
      <c r="D16" s="51" t="s">
        <v>10</v>
      </c>
      <c r="E16" s="52" t="s">
        <v>11</v>
      </c>
      <c r="F16" s="51" t="s">
        <v>12</v>
      </c>
      <c r="G16" s="53">
        <v>0</v>
      </c>
      <c r="H16" s="53">
        <v>28.06</v>
      </c>
      <c r="I16" s="53">
        <v>0</v>
      </c>
    </row>
    <row r="17" spans="1:9" ht="135">
      <c r="A17" s="44" t="s">
        <v>26</v>
      </c>
      <c r="B17" s="51" t="s">
        <v>90</v>
      </c>
      <c r="C17" s="51" t="s">
        <v>91</v>
      </c>
      <c r="D17" s="51" t="s">
        <v>13</v>
      </c>
      <c r="E17" s="52" t="s">
        <v>14</v>
      </c>
      <c r="F17" s="51" t="s">
        <v>12</v>
      </c>
      <c r="G17" s="53">
        <v>0</v>
      </c>
      <c r="H17" s="53">
        <v>3.26</v>
      </c>
      <c r="I17" s="53">
        <v>0</v>
      </c>
    </row>
    <row r="18" spans="1:9" ht="135">
      <c r="A18" s="44" t="s">
        <v>26</v>
      </c>
      <c r="B18" s="51" t="s">
        <v>90</v>
      </c>
      <c r="C18" s="51" t="s">
        <v>91</v>
      </c>
      <c r="D18" s="51" t="s">
        <v>43</v>
      </c>
      <c r="E18" s="52" t="s">
        <v>65</v>
      </c>
      <c r="F18" s="51" t="s">
        <v>12</v>
      </c>
      <c r="G18" s="53">
        <v>0</v>
      </c>
      <c r="H18" s="53">
        <v>2.16</v>
      </c>
      <c r="I18" s="53">
        <v>0</v>
      </c>
    </row>
    <row r="19" spans="1:9" ht="112.5">
      <c r="A19" s="44" t="s">
        <v>26</v>
      </c>
      <c r="B19" s="51" t="s">
        <v>77</v>
      </c>
      <c r="C19" s="51" t="s">
        <v>78</v>
      </c>
      <c r="D19" s="51" t="s">
        <v>10</v>
      </c>
      <c r="E19" s="52" t="s">
        <v>11</v>
      </c>
      <c r="F19" s="51" t="s">
        <v>12</v>
      </c>
      <c r="G19" s="53">
        <v>0</v>
      </c>
      <c r="H19" s="53">
        <v>235.43</v>
      </c>
      <c r="I19" s="53">
        <v>0</v>
      </c>
    </row>
    <row r="20" spans="1:9" ht="112.5">
      <c r="A20" s="44" t="s">
        <v>26</v>
      </c>
      <c r="B20" s="51" t="s">
        <v>77</v>
      </c>
      <c r="C20" s="51" t="s">
        <v>78</v>
      </c>
      <c r="D20" s="51" t="s">
        <v>13</v>
      </c>
      <c r="E20" s="52" t="s">
        <v>14</v>
      </c>
      <c r="F20" s="51" t="s">
        <v>12</v>
      </c>
      <c r="G20" s="53">
        <v>0</v>
      </c>
      <c r="H20" s="53">
        <v>54.55</v>
      </c>
      <c r="I20" s="53">
        <v>0</v>
      </c>
    </row>
    <row r="21" spans="1:9" ht="112.5">
      <c r="A21" s="44" t="s">
        <v>26</v>
      </c>
      <c r="B21" s="51" t="s">
        <v>87</v>
      </c>
      <c r="C21" s="51" t="s">
        <v>88</v>
      </c>
      <c r="D21" s="51" t="s">
        <v>10</v>
      </c>
      <c r="E21" s="52" t="s">
        <v>11</v>
      </c>
      <c r="F21" s="51" t="s">
        <v>12</v>
      </c>
      <c r="G21" s="53">
        <v>0</v>
      </c>
      <c r="H21" s="53">
        <v>69.599999999999994</v>
      </c>
      <c r="I21" s="53">
        <v>0</v>
      </c>
    </row>
    <row r="22" spans="1:9" ht="15.6" customHeight="1">
      <c r="A22" s="31"/>
      <c r="B22" s="11" t="s">
        <v>16</v>
      </c>
      <c r="C22" s="8"/>
      <c r="D22" s="8"/>
      <c r="E22" s="32"/>
      <c r="F22" s="8"/>
      <c r="G22" s="33">
        <f>SUM(G3:G21)</f>
        <v>5937.53</v>
      </c>
      <c r="H22" s="33">
        <f>SUM(H3:H21)</f>
        <v>2206.9599999999996</v>
      </c>
      <c r="I22" s="33">
        <f>SUM(I3:I21)</f>
        <v>0</v>
      </c>
    </row>
    <row r="23" spans="1:9">
      <c r="A23" s="31"/>
      <c r="B23" s="11" t="s">
        <v>17</v>
      </c>
      <c r="C23" s="8"/>
      <c r="D23" s="8"/>
      <c r="E23" s="32"/>
      <c r="F23" s="8"/>
      <c r="G23" s="33"/>
      <c r="H23" s="33"/>
      <c r="I23" s="33">
        <f>G22+H22+I22</f>
        <v>8144.49</v>
      </c>
    </row>
    <row r="24" spans="1:9">
      <c r="A24" s="23"/>
      <c r="B24" s="24" t="s">
        <v>39</v>
      </c>
      <c r="C24" s="25"/>
      <c r="D24" s="25"/>
      <c r="E24" s="25"/>
      <c r="F24" s="25"/>
      <c r="G24" s="26"/>
      <c r="H24" s="37"/>
      <c r="I24" s="38">
        <f>I23-G18-H18-I18--G15-H15-G6-H6-G3-H3-I3</f>
        <v>8073.2699999999995</v>
      </c>
    </row>
  </sheetData>
  <mergeCells count="1">
    <mergeCell ref="B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73" t="s">
        <v>66</v>
      </c>
      <c r="C1" s="73"/>
      <c r="D1" s="73"/>
      <c r="E1" s="73"/>
      <c r="F1" s="73"/>
      <c r="G1" s="73"/>
      <c r="H1" s="73"/>
      <c r="I1" s="73"/>
      <c r="J1" s="7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11"/>
      <c r="B3" s="1"/>
      <c r="C3" s="1"/>
      <c r="D3" s="1"/>
      <c r="E3" s="29"/>
      <c r="F3" s="1"/>
      <c r="G3" s="1"/>
      <c r="H3" s="30"/>
      <c r="I3" s="30"/>
      <c r="J3" s="30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J6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customWidth="1"/>
    <col min="8" max="10" width="19.7109375" style="36" customWidth="1"/>
  </cols>
  <sheetData>
    <row r="1" spans="1:10">
      <c r="B1" s="73" t="s">
        <v>66</v>
      </c>
      <c r="C1" s="73"/>
      <c r="D1" s="73"/>
      <c r="E1" s="73"/>
      <c r="F1" s="73"/>
      <c r="G1" s="73"/>
      <c r="H1" s="73"/>
      <c r="I1" s="73"/>
      <c r="J1" s="7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28"/>
      <c r="B3" s="1"/>
      <c r="C3" s="1"/>
      <c r="D3" s="1"/>
      <c r="E3" s="29"/>
      <c r="F3" s="1"/>
      <c r="G3" s="1"/>
      <c r="H3" s="2"/>
      <c r="I3" s="2"/>
      <c r="J3" s="2"/>
    </row>
    <row r="4" spans="1:10">
      <c r="A4" s="31"/>
      <c r="B4" s="11" t="s">
        <v>16</v>
      </c>
      <c r="C4" s="8"/>
      <c r="D4" s="8"/>
      <c r="E4" s="32"/>
      <c r="F4" s="8"/>
      <c r="G4" s="8"/>
      <c r="H4" s="33"/>
      <c r="I4" s="33"/>
      <c r="J4" s="33"/>
    </row>
    <row r="5" spans="1:10">
      <c r="A5" s="31"/>
      <c r="B5" s="11" t="s">
        <v>17</v>
      </c>
      <c r="C5" s="8"/>
      <c r="D5" s="8"/>
      <c r="E5" s="32"/>
      <c r="F5" s="8"/>
      <c r="G5" s="8"/>
      <c r="H5" s="33"/>
      <c r="I5" s="33"/>
      <c r="J5" s="33">
        <f>H4+I4+J4</f>
        <v>0</v>
      </c>
    </row>
    <row r="6" spans="1:10">
      <c r="A6" s="23"/>
      <c r="B6" s="24" t="s">
        <v>39</v>
      </c>
      <c r="C6" s="25"/>
      <c r="D6" s="25"/>
      <c r="E6" s="25"/>
      <c r="F6" s="25"/>
      <c r="G6" s="26"/>
      <c r="H6" s="26"/>
      <c r="I6" s="37"/>
      <c r="J6" s="38">
        <f>J5</f>
        <v>0</v>
      </c>
    </row>
  </sheetData>
  <mergeCells count="1">
    <mergeCell ref="B1:J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23" style="34" customWidth="1"/>
    <col min="4" max="4" width="20.85546875" style="34" customWidth="1"/>
    <col min="5" max="5" width="19.7109375" style="35" customWidth="1"/>
    <col min="6" max="6" width="10.7109375" style="34" customWidth="1"/>
    <col min="7" max="7" width="6.7109375" style="34" hidden="1" customWidth="1"/>
    <col min="8" max="10" width="19.7109375" style="36" customWidth="1"/>
  </cols>
  <sheetData>
    <row r="1" spans="1:10">
      <c r="B1" s="73" t="s">
        <v>66</v>
      </c>
      <c r="C1" s="73"/>
      <c r="D1" s="73"/>
      <c r="E1" s="73"/>
      <c r="F1" s="73"/>
      <c r="G1" s="73"/>
      <c r="H1" s="73"/>
      <c r="I1" s="73"/>
      <c r="J1" s="73"/>
    </row>
    <row r="2" spans="1:10" ht="38.25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</row>
    <row r="3" spans="1:10">
      <c r="A3" s="44"/>
      <c r="B3" s="41"/>
      <c r="C3" s="39"/>
      <c r="D3" s="39"/>
      <c r="E3" s="40"/>
      <c r="F3" s="39"/>
      <c r="H3" s="45"/>
      <c r="I3" s="45"/>
      <c r="J3" s="45"/>
    </row>
    <row r="4" spans="1:10">
      <c r="A4" s="11"/>
      <c r="B4" s="1"/>
      <c r="C4" s="1"/>
      <c r="D4" s="1"/>
      <c r="E4" s="29"/>
      <c r="F4" s="1"/>
      <c r="G4" s="1"/>
      <c r="H4" s="30"/>
      <c r="I4" s="30"/>
      <c r="J4" s="30"/>
    </row>
    <row r="5" spans="1:10">
      <c r="A5" s="31"/>
      <c r="B5" s="11" t="s">
        <v>16</v>
      </c>
      <c r="C5" s="8"/>
      <c r="D5" s="8"/>
      <c r="E5" s="32"/>
      <c r="F5" s="8"/>
      <c r="G5" s="8"/>
      <c r="H5" s="33">
        <f>SUM(H3:H4)</f>
        <v>0</v>
      </c>
      <c r="I5" s="33">
        <f>SUM(I3:I4)</f>
        <v>0</v>
      </c>
      <c r="J5" s="33">
        <f>SUM(J3:J4)</f>
        <v>0</v>
      </c>
    </row>
    <row r="6" spans="1:10">
      <c r="A6" s="31"/>
      <c r="B6" s="11" t="s">
        <v>17</v>
      </c>
      <c r="C6" s="8"/>
      <c r="D6" s="8"/>
      <c r="E6" s="32"/>
      <c r="F6" s="8"/>
      <c r="G6" s="8"/>
      <c r="H6" s="33"/>
      <c r="I6" s="33"/>
      <c r="J6" s="33">
        <f>H5+I5+J5</f>
        <v>0</v>
      </c>
    </row>
    <row r="7" spans="1:10">
      <c r="A7" s="23"/>
      <c r="B7" s="24" t="s">
        <v>39</v>
      </c>
      <c r="C7" s="25"/>
      <c r="D7" s="25"/>
      <c r="E7" s="25"/>
      <c r="F7" s="25"/>
      <c r="G7" s="26"/>
      <c r="H7" s="26"/>
      <c r="I7" s="37"/>
      <c r="J7" s="38">
        <f>J6</f>
        <v>0</v>
      </c>
    </row>
  </sheetData>
  <mergeCells count="1">
    <mergeCell ref="B1:J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L8"/>
  <sheetViews>
    <sheetView workbookViewId="0">
      <selection activeCell="B2" sqref="B2"/>
    </sheetView>
  </sheetViews>
  <sheetFormatPr defaultRowHeight="15"/>
  <cols>
    <col min="2" max="2" width="13.5703125" style="34" customWidth="1"/>
    <col min="3" max="3" width="11.5703125" style="34" customWidth="1"/>
    <col min="4" max="4" width="20.85546875" style="34" customWidth="1"/>
    <col min="5" max="5" width="19.7109375" style="35" customWidth="1"/>
    <col min="6" max="6" width="16.28515625" style="34" customWidth="1"/>
    <col min="7" max="7" width="6.7109375" style="34" customWidth="1"/>
    <col min="8" max="10" width="19.7109375" style="36" customWidth="1"/>
  </cols>
  <sheetData>
    <row r="1" spans="1:12">
      <c r="B1" s="73" t="s">
        <v>66</v>
      </c>
      <c r="C1" s="73"/>
      <c r="D1" s="73"/>
      <c r="E1" s="73"/>
      <c r="F1" s="73"/>
      <c r="G1" s="73"/>
      <c r="H1" s="73"/>
      <c r="I1" s="73"/>
      <c r="J1" s="73"/>
    </row>
    <row r="2" spans="1:12" ht="51">
      <c r="A2" s="28" t="s">
        <v>15</v>
      </c>
      <c r="B2" s="1" t="s">
        <v>0</v>
      </c>
      <c r="C2" s="1" t="s">
        <v>1</v>
      </c>
      <c r="D2" s="1" t="s">
        <v>2</v>
      </c>
      <c r="E2" s="29" t="s">
        <v>3</v>
      </c>
      <c r="F2" s="1" t="s">
        <v>4</v>
      </c>
      <c r="G2" s="1" t="s">
        <v>40</v>
      </c>
      <c r="H2" s="2" t="s">
        <v>5</v>
      </c>
      <c r="I2" s="2" t="s">
        <v>6</v>
      </c>
      <c r="J2" s="2" t="s">
        <v>7</v>
      </c>
      <c r="K2" s="46"/>
      <c r="L2" s="46"/>
    </row>
    <row r="3" spans="1:12" ht="112.5">
      <c r="A3" s="44" t="s">
        <v>28</v>
      </c>
      <c r="B3" s="51" t="s">
        <v>64</v>
      </c>
      <c r="C3" s="51" t="s">
        <v>89</v>
      </c>
      <c r="D3" s="51" t="s">
        <v>10</v>
      </c>
      <c r="E3" s="52" t="s">
        <v>11</v>
      </c>
      <c r="F3" s="51" t="s">
        <v>12</v>
      </c>
      <c r="G3" s="42"/>
      <c r="H3" s="53">
        <v>0</v>
      </c>
      <c r="I3" s="53">
        <v>50.33</v>
      </c>
      <c r="J3" s="53">
        <v>0</v>
      </c>
      <c r="L3" s="46"/>
    </row>
    <row r="4" spans="1:12" ht="112.5">
      <c r="A4" s="44" t="s">
        <v>28</v>
      </c>
      <c r="B4" s="51" t="s">
        <v>64</v>
      </c>
      <c r="C4" s="51" t="s">
        <v>89</v>
      </c>
      <c r="D4" s="51" t="s">
        <v>69</v>
      </c>
      <c r="E4" s="52" t="s">
        <v>70</v>
      </c>
      <c r="F4" s="51" t="s">
        <v>12</v>
      </c>
      <c r="G4" s="42"/>
      <c r="H4" s="53">
        <v>0</v>
      </c>
      <c r="I4" s="53">
        <v>0.43</v>
      </c>
      <c r="J4" s="53">
        <v>0</v>
      </c>
    </row>
    <row r="5" spans="1:12">
      <c r="A5" s="44"/>
      <c r="B5" s="41"/>
      <c r="C5" s="39"/>
      <c r="D5" s="39"/>
      <c r="E5" s="40"/>
      <c r="F5" s="39"/>
      <c r="H5" s="45"/>
      <c r="I5" s="45"/>
      <c r="J5" s="45"/>
    </row>
    <row r="6" spans="1:12">
      <c r="A6" s="31"/>
      <c r="B6" s="11" t="s">
        <v>16</v>
      </c>
      <c r="C6" s="8"/>
      <c r="D6" s="8"/>
      <c r="E6" s="32"/>
      <c r="F6" s="8"/>
      <c r="G6" s="8"/>
      <c r="H6" s="33">
        <f>SUM(H3:H5)</f>
        <v>0</v>
      </c>
      <c r="I6" s="33">
        <f>SUM(I3:I5)</f>
        <v>50.76</v>
      </c>
      <c r="J6" s="33">
        <v>0</v>
      </c>
    </row>
    <row r="7" spans="1:12">
      <c r="A7" s="31"/>
      <c r="B7" s="11" t="s">
        <v>17</v>
      </c>
      <c r="C7" s="8"/>
      <c r="D7" s="8"/>
      <c r="E7" s="32"/>
      <c r="F7" s="8"/>
      <c r="G7" s="8"/>
      <c r="H7" s="33"/>
      <c r="I7" s="33"/>
      <c r="J7" s="33">
        <f>H6+I6+J6</f>
        <v>50.76</v>
      </c>
    </row>
    <row r="8" spans="1:12">
      <c r="A8" s="23"/>
      <c r="B8" s="24" t="s">
        <v>39</v>
      </c>
      <c r="C8" s="25"/>
      <c r="D8" s="25"/>
      <c r="E8" s="25"/>
      <c r="F8" s="25"/>
      <c r="G8" s="26"/>
      <c r="H8" s="26"/>
      <c r="I8" s="37"/>
      <c r="J8" s="38">
        <f>I3</f>
        <v>50.33</v>
      </c>
    </row>
  </sheetData>
  <mergeCells count="1">
    <mergeCell ref="B1:J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>
  <dimension ref="A1:I8"/>
  <sheetViews>
    <sheetView workbookViewId="0">
      <selection activeCell="B2" sqref="B2"/>
    </sheetView>
  </sheetViews>
  <sheetFormatPr defaultRowHeight="15"/>
  <cols>
    <col min="1" max="1" width="9.140625" style="6"/>
    <col min="2" max="2" width="16.7109375" style="4" customWidth="1"/>
    <col min="3" max="5" width="19.7109375" style="4" customWidth="1"/>
    <col min="6" max="6" width="10.7109375" style="4" customWidth="1"/>
    <col min="7" max="9" width="19.7109375" style="5" customWidth="1"/>
  </cols>
  <sheetData>
    <row r="1" spans="1:9">
      <c r="B1" s="74" t="s">
        <v>66</v>
      </c>
      <c r="C1" s="74"/>
      <c r="D1" s="74"/>
      <c r="E1" s="74"/>
      <c r="F1" s="74"/>
      <c r="G1" s="74"/>
      <c r="H1" s="74"/>
      <c r="I1" s="74"/>
    </row>
    <row r="2" spans="1:9" ht="38.25">
      <c r="A2" s="7" t="s">
        <v>15</v>
      </c>
      <c r="B2" s="1" t="s">
        <v>0</v>
      </c>
      <c r="C2" s="1" t="s">
        <v>1</v>
      </c>
      <c r="D2" s="1" t="s">
        <v>2</v>
      </c>
      <c r="E2" s="1" t="s">
        <v>3</v>
      </c>
      <c r="F2" s="1" t="s">
        <v>4</v>
      </c>
      <c r="G2" s="2" t="s">
        <v>5</v>
      </c>
      <c r="H2" s="2" t="s">
        <v>6</v>
      </c>
      <c r="I2" s="2" t="s">
        <v>7</v>
      </c>
    </row>
    <row r="3" spans="1:9">
      <c r="A3" s="8" t="s">
        <v>27</v>
      </c>
      <c r="B3" s="3"/>
      <c r="C3" s="3"/>
      <c r="D3" s="3"/>
      <c r="E3" s="3"/>
      <c r="F3" s="3"/>
      <c r="G3" s="9"/>
      <c r="H3" s="9"/>
      <c r="I3" s="9"/>
    </row>
    <row r="4" spans="1:9">
      <c r="A4" s="8" t="s">
        <v>27</v>
      </c>
      <c r="B4" s="3"/>
      <c r="C4" s="3"/>
      <c r="D4" s="3"/>
      <c r="E4" s="3"/>
      <c r="F4" s="3"/>
      <c r="G4" s="9"/>
      <c r="H4" s="9"/>
      <c r="I4" s="9"/>
    </row>
    <row r="5" spans="1:9">
      <c r="A5" s="8" t="s">
        <v>27</v>
      </c>
      <c r="B5" s="3"/>
      <c r="C5" s="3"/>
      <c r="D5" s="3"/>
      <c r="E5" s="3"/>
      <c r="F5" s="3"/>
      <c r="G5" s="9"/>
      <c r="H5" s="9"/>
      <c r="I5" s="9"/>
    </row>
    <row r="6" spans="1:9">
      <c r="A6" s="11"/>
      <c r="B6" s="12" t="s">
        <v>16</v>
      </c>
      <c r="C6" s="12"/>
      <c r="D6" s="12"/>
      <c r="E6" s="12"/>
      <c r="F6" s="12"/>
      <c r="G6" s="10">
        <f>SUM(G3:G5)</f>
        <v>0</v>
      </c>
      <c r="H6" s="10">
        <f>SUM(H3:H5)</f>
        <v>0</v>
      </c>
      <c r="I6" s="10">
        <f>SUM(I3:I5)</f>
        <v>0</v>
      </c>
    </row>
    <row r="7" spans="1:9">
      <c r="A7" s="11"/>
      <c r="B7" s="12" t="s">
        <v>17</v>
      </c>
      <c r="C7" s="12"/>
      <c r="D7" s="12"/>
      <c r="E7" s="12"/>
      <c r="F7" s="12"/>
      <c r="G7" s="10"/>
      <c r="H7" s="10"/>
      <c r="I7" s="10">
        <f>G6+H6+I6</f>
        <v>0</v>
      </c>
    </row>
    <row r="8" spans="1:9">
      <c r="A8" s="23"/>
      <c r="B8" s="24" t="s">
        <v>39</v>
      </c>
      <c r="C8" s="25"/>
      <c r="D8" s="25"/>
      <c r="E8" s="25"/>
      <c r="F8" s="25"/>
      <c r="G8" s="26"/>
      <c r="H8" s="26"/>
      <c r="I8" s="27">
        <f>I7</f>
        <v>0</v>
      </c>
    </row>
  </sheetData>
  <mergeCells count="1">
    <mergeCell ref="B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10</vt:i4>
      </vt:variant>
      <vt:variant>
        <vt:lpstr>Именованные диапазоны</vt:lpstr>
      </vt:variant>
      <vt:variant>
        <vt:i4>1</vt:i4>
      </vt:variant>
    </vt:vector>
  </HeadingPairs>
  <TitlesOfParts>
    <vt:vector size="11" baseType="lpstr">
      <vt:lpstr>Информация УФНС</vt:lpstr>
      <vt:lpstr>СВОД по ГАД</vt:lpstr>
      <vt:lpstr>Образование</vt:lpstr>
      <vt:lpstr>Культура</vt:lpstr>
      <vt:lpstr>Горсовет</vt:lpstr>
      <vt:lpstr>Администрация</vt:lpstr>
      <vt:lpstr>Имущество</vt:lpstr>
      <vt:lpstr>УКХ</vt:lpstr>
      <vt:lpstr>Финуправление</vt:lpstr>
      <vt:lpstr>КСП</vt:lpstr>
      <vt:lpstr>'Информация УФНС'!Область_печати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Некрасова Светлана Викторовна</dc:creator>
  <cp:lastModifiedBy>BasarginaAV</cp:lastModifiedBy>
  <cp:lastPrinted>2021-01-25T05:06:32Z</cp:lastPrinted>
  <dcterms:created xsi:type="dcterms:W3CDTF">2021-01-22T05:00:04Z</dcterms:created>
  <dcterms:modified xsi:type="dcterms:W3CDTF">2021-05-18T03:57:05Z</dcterms:modified>
</cp:coreProperties>
</file>