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2995" windowHeight="11820" activeTab="8"/>
  </bookViews>
  <sheets>
    <sheet name="Информация УФНС" sheetId="1" r:id="rId1"/>
    <sheet name="СВОД по ГАД" sheetId="3" r:id="rId2"/>
    <sheet name="Образование" sheetId="4" r:id="rId3"/>
    <sheet name="Культура" sheetId="2" r:id="rId4"/>
    <sheet name="Горсовет" sheetId="5" r:id="rId5"/>
    <sheet name="Администрация" sheetId="6" r:id="rId6"/>
    <sheet name="Имущество" sheetId="7" r:id="rId7"/>
    <sheet name="УКХ" sheetId="8" r:id="rId8"/>
    <sheet name="Финуправление" sheetId="9" r:id="rId9"/>
    <sheet name="КСП" sheetId="10" r:id="rId10"/>
  </sheets>
  <definedNames>
    <definedName name="_xlnm._FilterDatabase" localSheetId="0" hidden="1">'Информация УФНС'!$A$2:$K$2</definedName>
    <definedName name="_xlnm._FilterDatabase" localSheetId="2" hidden="1">Образование!$A$2:$H$2</definedName>
    <definedName name="_xlnm.Print_Area" localSheetId="0">'Информация УФНС'!$E$1:$L$8</definedName>
  </definedNames>
  <calcPr calcId="124519"/>
</workbook>
</file>

<file path=xl/calcChain.xml><?xml version="1.0" encoding="utf-8"?>
<calcChain xmlns="http://schemas.openxmlformats.org/spreadsheetml/2006/main">
  <c r="D6" i="3"/>
  <c r="C6"/>
  <c r="D5"/>
  <c r="C5"/>
  <c r="J4" i="2"/>
  <c r="I4"/>
  <c r="H4"/>
  <c r="J24" i="4"/>
  <c r="J22"/>
  <c r="I22"/>
  <c r="H22"/>
  <c r="K24" i="1"/>
  <c r="J24"/>
  <c r="I24"/>
  <c r="I6" i="8"/>
  <c r="H6"/>
  <c r="J6"/>
  <c r="D10" i="3"/>
  <c r="C10"/>
  <c r="D8"/>
  <c r="D7"/>
  <c r="C7"/>
  <c r="D3"/>
  <c r="C3"/>
  <c r="J6" i="6"/>
  <c r="J5" i="7"/>
  <c r="I5"/>
  <c r="H5"/>
  <c r="J5" i="5"/>
  <c r="I5"/>
  <c r="H5"/>
  <c r="J5" i="2" l="1"/>
  <c r="J23" i="4"/>
  <c r="K25" i="1"/>
  <c r="J6" i="7"/>
  <c r="C9" i="3" s="1"/>
  <c r="J7" i="8"/>
  <c r="C8" i="3" s="1"/>
  <c r="J5" i="6"/>
  <c r="J6" i="5"/>
  <c r="I6" i="10"/>
  <c r="H6"/>
  <c r="G6"/>
  <c r="I7" s="1"/>
  <c r="I8" s="1"/>
  <c r="I6" i="9"/>
  <c r="H6"/>
  <c r="G6"/>
  <c r="I7" s="1"/>
  <c r="I8" s="1"/>
  <c r="E10" i="3"/>
  <c r="C4" l="1"/>
  <c r="J7" i="5"/>
  <c r="D4" i="3" s="1"/>
  <c r="J7" i="7"/>
  <c r="D9" i="3" s="1"/>
  <c r="E9" s="1"/>
  <c r="E5"/>
  <c r="E6"/>
  <c r="E8"/>
  <c r="E7"/>
  <c r="E3"/>
  <c r="C13"/>
  <c r="E4" l="1"/>
  <c r="E13" s="1"/>
  <c r="D13"/>
</calcChain>
</file>

<file path=xl/sharedStrings.xml><?xml version="1.0" encoding="utf-8"?>
<sst xmlns="http://schemas.openxmlformats.org/spreadsheetml/2006/main" count="468" uniqueCount="87">
  <si>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</si>
  <si>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</si>
  <si>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</si>
  <si>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</si>
  <si>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</si>
  <si>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</si>
  <si>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</si>
  <si>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</si>
  <si>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0411091413</t>
  </si>
  <si>
    <t>МУНИЦИПАЛЬНОЕ БЮДЖЕТНОЕ ОБЩЕОБРАЗОВАТЕЛЬНОЕ УЧРЕЖДЕНИЕ "ЛИЦЕЙ № 6 ИМ. И.З. ШУКЛИНА Г. ГОРНО-АЛТАЙСКА"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</si>
  <si>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</si>
  <si>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</si>
  <si>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84701000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</si>
  <si>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</si>
  <si>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</si>
  <si>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Глава</t>
  </si>
  <si>
    <t>Итого:</t>
  </si>
  <si>
    <t>Всего:</t>
  </si>
  <si>
    <t>013</t>
  </si>
  <si>
    <t>015</t>
  </si>
  <si>
    <t>Главный администратор доходов</t>
  </si>
  <si>
    <t>в т.ч. Страховые взносы во внебюджетные фонды, руб.</t>
  </si>
  <si>
    <t>Задолженность без страховых взносов, руб.</t>
  </si>
  <si>
    <t>ИТОГО :</t>
  </si>
  <si>
    <t>Задолженность всего, руб.</t>
  </si>
  <si>
    <t>012</t>
  </si>
  <si>
    <t>014</t>
  </si>
  <si>
    <t>016</t>
  </si>
  <si>
    <t>017</t>
  </si>
  <si>
    <t>018</t>
  </si>
  <si>
    <t>019</t>
  </si>
  <si>
    <t>МУ "Управление культуры, спорта и молодежной политики администрации города Горно-Алтайска"</t>
  </si>
  <si>
    <t>МУ "Управление образования г.Горно-Алтайска"</t>
  </si>
  <si>
    <t>МУ "Финансовое Управление администрации г.Горно-Алтайска"</t>
  </si>
  <si>
    <t>МУ "Управление жилищно-коммунального и дорожного хозяйства администрации города Горно-Алтайска"</t>
  </si>
  <si>
    <t>МУ "Управление имущества, градостроительства и земельных отношений города Горно-Алтайска"</t>
  </si>
  <si>
    <t>Контрольно-счетная палата города Горно-Алтайска</t>
  </si>
  <si>
    <t>Горно-Алтайский городской Совет депутатов</t>
  </si>
  <si>
    <t>Орган местного самоуправления - Администрация города Горно-Алтайска</t>
  </si>
  <si>
    <t>в том числе задолженность по страховым взносам:</t>
  </si>
  <si>
    <t>Код статуса (1.6)</t>
  </si>
  <si>
    <t>01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</si>
  <si>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</si>
  <si>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</si>
  <si>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0411091237</t>
  </si>
  <si>
    <t>0411091283</t>
  </si>
  <si>
    <t>МУНИЦИПАЛЬНОЕ БЮДЖЕТНОЕ ОБЩЕОБРАЗОВАТЕЛЬНОЕ УЧРЕЖДЕНИЕ "ВЕЧЕРНЯЯ (СМЕННАЯ) ОБЩЕОБРАЗОВАТЕЛЬНАЯ ШКОЛА Г.ГОРНО-АЛТАЙСКА"</t>
  </si>
  <si>
    <t>0411014585</t>
  </si>
  <si>
    <t>МУНИЦИПАЛЬНОЕ УЧРЕЖДЕНИЕ "УПРАВЛЕНИЕ ЖИЛИЩНО-КОММУНАЛЬНОГО И ДОРОЖНОГО ХОЗЯЙСТВА АДМИНИСТРАЦИИ ГОРОДА ГОРНО-АЛТАЙСКА"</t>
  </si>
  <si>
    <t>18210606032040000110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</si>
  <si>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</si>
  <si>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</si>
  <si>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0411088403</t>
  </si>
  <si>
    <t>МУНИЦИПАЛЬНОЕ БЮДЖЕТНОЕ ОБЩЕОБРАЗОВАТЕЛЬНОЕ УЧРЕЖДЕНИЕ "ГИМНАЗИЯ № 9 "ГАРМОНИЯ" Г. ГОРНО-АЛТАЙСКА"</t>
  </si>
  <si>
    <t>02</t>
  </si>
  <si>
    <t>КПП (1.2)</t>
  </si>
  <si>
    <t>0411091300</t>
  </si>
  <si>
    <t>041101001</t>
  </si>
  <si>
    <t>МУНИЦИПАЛЬНОЕ АВТОНОМНОЕ ДОШКОЛЬНОЕ ОБРАЗОВАТЕЛЬНОЕ УЧРЕЖДЕНИЕ "ДЕТСКИЙ САД №14 ОБЩЕРАЗВИВАЮЩЕГО ВИДА ГОРОДА ГОРНО-АЛТАЙСКА"</t>
  </si>
  <si>
    <t>0411115689</t>
  </si>
  <si>
    <t>МУНИЦИПАЛЬНОЕ БЮДЖЕТНОЕ ДОШКОЛЬНОЕ ОБРАЗОВАТЕЛЬНОЕ УЧРЕЖДЕНИЕ "ДЕТСКИЙ САД № 1 "ЛАСТОЧКА" КОМБИНИРОВАННОГО ВИДА ГОРОДА ГОРНО-АЛТАЙСКА"</t>
  </si>
  <si>
    <t>0411086928</t>
  </si>
  <si>
    <t>МУНИЦИПАЛЬНОЕ БЮДЖЕТНОЕ ДОШКОЛЬНОЕ ОБРАЗОВАТЕЛЬНОЕ УЧРЕЖДЕНИЕ "ДЕТСКИЙ САД № 10 ОБЩЕРАЗВИВАЮЩЕГО ВИДА ГОРОДА ГОРНО-АЛТАЙСКА"</t>
  </si>
  <si>
    <t>0411091220</t>
  </si>
  <si>
    <t>МУНИЦИПАЛЬНОЕ БЮДЖЕТНОЕ ДОШКОЛЬНОЕ ОБРАЗОВАТЕЛЬНОЕ УЧРЕЖДЕНИЕ "ДЕТСКИЙ САД № 11 "КОЛОКОЛЬЧИК" ОБЩЕРАЗВИВАЮЩЕГО ВИДА ГОРОДА ГОРНО-АЛТАЙСКА"</t>
  </si>
  <si>
    <t>0411115720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</si>
  <si>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</si>
  <si>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МУНИЦИПАЛЬНОЕ БЮДЖЕТНОЕ ДОШКОЛЬНОЕ ОБРАЗОВАТЕЛЬНОЕ УЧРЕЖДЕНИЕ "ДЕТСКИЙ САД №15 "ВАСИЛЕК" ОБЩЕРАЗВИВАЮЩЕГО ВИДА ГОРОДА ГОРНО-АЛТАЙСКА"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</si>
  <si>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</si>
  <si>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</si>
  <si>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0411091195</t>
  </si>
  <si>
    <t>МУНИЦИПАЛЬНОЕ БЮДЖЕТНОЕ ДОШКОЛЬНОЕ ОБРАЗОВАТЕЛЬНОЕ УЧРЕЖДЕНИЕ "ДЕТСКИЙ САД №5 КОМБИНИРОВАННОГО ВИДА ГОРОДА ГОРНО-АЛТАЙСКА"</t>
  </si>
  <si>
    <t>0411091124</t>
  </si>
  <si>
    <t>МУНИЦИПАЛЬНОЕ БЮДЖЕТНОЕ ОБЩЕОБРАЗОВАТЕЛЬНОЕ УЧРЕЖДЕНИЕ "ЛИЦЕЙ № 1 ИМЕНИ М.В. КАРАМАЕВА ГОРОДА ГОРНО-АЛТАЙСКА"</t>
  </si>
  <si>
    <t>0411091117</t>
  </si>
  <si>
    <t>МУНИЦИПАЛЬНОЕ БЮДЖЕТНОЕ ОБЩЕОБРАЗОВАТЕЛЬНОЕ УЧРЕЖДЕНИЕ "СРЕДНЯЯ ОБЩЕОБРАЗОВАТЕЛЬНАЯ ШКОЛА № 12 ГОРОДА ГОРНО-АЛТАЙСКА"</t>
  </si>
  <si>
    <t>0411087583</t>
  </si>
  <si>
    <t>МУНИЦИПАЛЬНОЕ БЮДЖЕТНОЕ ОБЩЕОБРАЗОВАТЕЛЬНОЕ УЧРЕЖДЕНИЕ "СРЕДНЯЯ ОБЩЕОБРАЗОВАТЕЛЬНАЯ ШКОЛА № 13 Г. ГОРНО-АЛТАЙСКА"</t>
  </si>
  <si>
    <t>0411091131</t>
  </si>
  <si>
    <t>МУНИЦИПАЛЬНОЕ БЮДЖЕТНОЕ ОБЩЕОБРАЗОВАТЕЛЬНОЕ УЧРЕЖДЕНИЕ "СРЕДНЯЯ ОБЩЕОБРАЗОВАТЕЛЬНАЯ ШКОЛА № 7 Г. ГОРНО-АЛТАЙСКА"</t>
  </si>
  <si>
    <t>0411124789</t>
  </si>
  <si>
    <t>МУНИЦИПАЛЬНОЕ БЮДЖЕТНОЕ УЧРЕЖДЕНИЕ "ЦЕНТР ПО ОБЕСПЕЧЕНИЮ ДЕЯТЕЛЬНОСТИ МУ "УПРАВЛЕНИЕ КУЛЬТУРЫ,СПОРТА И МОЛОДЕЖНОЙ ПОЛИТИКИ АДМИНИСТРАЦИИ ГОРОДА ГОРНО-АЛТАЙСКА" И ПОДВЕДОМСТВЕННЫХ ЕМУ УЧРЕЖДЕНИЙ"</t>
  </si>
  <si>
    <t>18211605160010002140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</si>
  <si>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налоговой декларации (расчета финансового результата инвестиционного товарищества, расчета по страховым взносам))</t>
  </si>
  <si>
    <t>Земельный налог с организаций, обладающих земельным участком, расположенным в границах городских округов</t>
  </si>
  <si>
    <t>Задолженность по платежам в бюджетную систему Российской Федерации на 01.09.2020 года</t>
  </si>
  <si>
    <t>ЗЗадолженность по платежам в бюджетную систему Российской Федерации на 01.09.2020 года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</si>
</sst>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0" xfId="1" applyNumberFormat="1" applyFont="1" applyAlignment="1" applyProtection="1">
      <alignment horizontal="left" wrapText="1" indent="1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0" fillId="3" borderId="1" xfId="0" applyNumberForma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/>
    </xf>
    <xf numFmtId="0" fontId="0" fillId="0" borderId="0" xfId="0" applyNumberFormat="1" applyAlignment="1">
      <alignment horizontal="left" wrapText="1"/>
    </xf>
    <xf numFmtId="0" fontId="0" fillId="0" borderId="1" xfId="0" applyNumberFormat="1" applyBorder="1" applyAlignment="1">
      <alignment horizontal="left" wrapText="1"/>
    </xf>
    <xf numFmtId="2" fontId="0" fillId="0" borderId="1" xfId="0" applyNumberFormat="1" applyBorder="1" applyAlignment="1">
      <alignment horizontal="right"/>
    </xf>
    <xf numFmtId="2" fontId="8" fillId="3" borderId="1" xfId="0" applyNumberFormat="1" applyFont="1" applyFill="1" applyBorder="1"/>
    <xf numFmtId="0" fontId="0" fillId="0" borderId="0" xfId="0" applyBorder="1"/>
    <xf numFmtId="164" fontId="8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3" fillId="2" borderId="2" xfId="0" applyFont="1" applyFill="1" applyBorder="1" applyAlignment="1"/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left" wrapText="1"/>
    </xf>
    <xf numFmtId="164" fontId="8" fillId="3" borderId="1" xfId="0" applyNumberFormat="1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 horizontal="right"/>
    </xf>
    <xf numFmtId="49" fontId="0" fillId="2" borderId="1" xfId="0" applyNumberForma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left" wrapText="1"/>
    </xf>
    <xf numFmtId="2" fontId="8" fillId="2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CCFF66"/>
      <color rgb="FF66FFFF"/>
      <color rgb="FFFFCC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pane xSplit="8" ySplit="2" topLeftCell="I21" activePane="bottomRight" state="frozen"/>
      <selection pane="topRight" activeCell="I1" sqref="I1"/>
      <selection pane="bottomLeft" activeCell="A3" sqref="A3"/>
      <selection pane="bottomRight" activeCell="E30" sqref="E30"/>
    </sheetView>
  </sheetViews>
  <sheetFormatPr defaultRowHeight="15"/>
  <cols>
    <col min="1" max="1" width="10.5703125" style="34" customWidth="1"/>
    <col min="2" max="3" width="16.7109375" style="34" customWidth="1"/>
    <col min="4" max="5" width="19.7109375" style="34" customWidth="1"/>
    <col min="6" max="6" width="19.7109375" style="52" customWidth="1"/>
    <col min="7" max="7" width="10.7109375" style="34" customWidth="1"/>
    <col min="8" max="8" width="6.7109375" style="34" customWidth="1"/>
    <col min="9" max="11" width="19.7109375" style="36" customWidth="1"/>
  </cols>
  <sheetData>
    <row r="1" spans="1:11">
      <c r="A1"/>
      <c r="B1" s="60" t="s">
        <v>85</v>
      </c>
      <c r="C1" s="60"/>
      <c r="D1" s="60"/>
      <c r="E1" s="60"/>
      <c r="F1" s="60"/>
      <c r="G1" s="60"/>
      <c r="H1" s="60"/>
      <c r="I1" s="60"/>
      <c r="J1" s="60"/>
      <c r="K1" s="60"/>
    </row>
    <row r="2" spans="1:11" ht="31.5">
      <c r="A2" s="39" t="s">
        <v>15</v>
      </c>
      <c r="B2" s="39" t="s">
        <v>0</v>
      </c>
      <c r="C2" s="39" t="s">
        <v>55</v>
      </c>
      <c r="D2" s="39" t="s">
        <v>1</v>
      </c>
      <c r="E2" s="39" t="s">
        <v>2</v>
      </c>
      <c r="F2" s="40" t="s">
        <v>3</v>
      </c>
      <c r="G2" s="39" t="s">
        <v>4</v>
      </c>
      <c r="H2" s="39" t="s">
        <v>40</v>
      </c>
      <c r="I2" s="41" t="s">
        <v>5</v>
      </c>
      <c r="J2" s="41" t="s">
        <v>6</v>
      </c>
      <c r="K2" s="41" t="s">
        <v>7</v>
      </c>
    </row>
    <row r="3" spans="1:11" ht="94.5">
      <c r="A3" s="42" t="s">
        <v>19</v>
      </c>
      <c r="B3" s="42" t="s">
        <v>56</v>
      </c>
      <c r="C3" s="42" t="s">
        <v>57</v>
      </c>
      <c r="D3" s="42" t="s">
        <v>58</v>
      </c>
      <c r="E3" s="42" t="s">
        <v>42</v>
      </c>
      <c r="F3" s="43" t="s">
        <v>43</v>
      </c>
      <c r="G3" s="42" t="s">
        <v>12</v>
      </c>
      <c r="H3" s="42" t="s">
        <v>41</v>
      </c>
      <c r="I3" s="58">
        <v>0</v>
      </c>
      <c r="J3" s="58">
        <v>4.53</v>
      </c>
      <c r="K3" s="58">
        <v>0</v>
      </c>
    </row>
    <row r="4" spans="1:11" ht="126">
      <c r="A4" s="42" t="s">
        <v>19</v>
      </c>
      <c r="B4" s="42" t="s">
        <v>59</v>
      </c>
      <c r="C4" s="42" t="s">
        <v>57</v>
      </c>
      <c r="D4" s="42" t="s">
        <v>60</v>
      </c>
      <c r="E4" s="42" t="s">
        <v>10</v>
      </c>
      <c r="F4" s="43" t="s">
        <v>11</v>
      </c>
      <c r="G4" s="42" t="s">
        <v>12</v>
      </c>
      <c r="H4" s="42" t="s">
        <v>41</v>
      </c>
      <c r="I4" s="58">
        <v>0</v>
      </c>
      <c r="J4" s="58">
        <v>1.86</v>
      </c>
      <c r="K4" s="58">
        <v>0</v>
      </c>
    </row>
    <row r="5" spans="1:11" ht="126">
      <c r="A5" s="42" t="s">
        <v>19</v>
      </c>
      <c r="B5" s="42" t="s">
        <v>61</v>
      </c>
      <c r="C5" s="42" t="s">
        <v>57</v>
      </c>
      <c r="D5" s="42" t="s">
        <v>62</v>
      </c>
      <c r="E5" s="42" t="s">
        <v>10</v>
      </c>
      <c r="F5" s="43" t="s">
        <v>11</v>
      </c>
      <c r="G5" s="42" t="s">
        <v>12</v>
      </c>
      <c r="H5" s="42" t="s">
        <v>41</v>
      </c>
      <c r="I5" s="58">
        <v>0</v>
      </c>
      <c r="J5" s="58">
        <v>1</v>
      </c>
      <c r="K5" s="58">
        <v>0</v>
      </c>
    </row>
    <row r="6" spans="1:11" ht="136.5">
      <c r="A6" s="42" t="s">
        <v>19</v>
      </c>
      <c r="B6" s="42" t="s">
        <v>63</v>
      </c>
      <c r="C6" s="42" t="s">
        <v>57</v>
      </c>
      <c r="D6" s="42" t="s">
        <v>64</v>
      </c>
      <c r="E6" s="42" t="s">
        <v>13</v>
      </c>
      <c r="F6" s="43" t="s">
        <v>14</v>
      </c>
      <c r="G6" s="42" t="s">
        <v>12</v>
      </c>
      <c r="H6" s="42" t="s">
        <v>41</v>
      </c>
      <c r="I6" s="58">
        <v>0</v>
      </c>
      <c r="J6" s="58">
        <v>23.64</v>
      </c>
      <c r="K6" s="58">
        <v>0</v>
      </c>
    </row>
    <row r="7" spans="1:11" ht="136.5">
      <c r="A7" s="42" t="s">
        <v>19</v>
      </c>
      <c r="B7" s="42" t="s">
        <v>65</v>
      </c>
      <c r="C7" s="42" t="s">
        <v>57</v>
      </c>
      <c r="D7" s="42" t="s">
        <v>66</v>
      </c>
      <c r="E7" s="42" t="s">
        <v>50</v>
      </c>
      <c r="F7" s="43" t="s">
        <v>51</v>
      </c>
      <c r="G7" s="42" t="s">
        <v>12</v>
      </c>
      <c r="H7" s="42" t="s">
        <v>54</v>
      </c>
      <c r="I7" s="58">
        <v>0</v>
      </c>
      <c r="J7" s="58">
        <v>275.64999999999998</v>
      </c>
      <c r="K7" s="58">
        <v>0</v>
      </c>
    </row>
    <row r="8" spans="1:11" ht="136.5">
      <c r="A8" s="42" t="s">
        <v>19</v>
      </c>
      <c r="B8" s="42" t="s">
        <v>65</v>
      </c>
      <c r="C8" s="42" t="s">
        <v>57</v>
      </c>
      <c r="D8" s="42" t="s">
        <v>66</v>
      </c>
      <c r="E8" s="42" t="s">
        <v>13</v>
      </c>
      <c r="F8" s="43" t="s">
        <v>14</v>
      </c>
      <c r="G8" s="42" t="s">
        <v>12</v>
      </c>
      <c r="H8" s="42" t="s">
        <v>41</v>
      </c>
      <c r="I8" s="58">
        <v>0</v>
      </c>
      <c r="J8" s="58">
        <v>14.28</v>
      </c>
      <c r="K8" s="58">
        <v>0</v>
      </c>
    </row>
    <row r="9" spans="1:11" ht="105">
      <c r="A9" s="42" t="s">
        <v>19</v>
      </c>
      <c r="B9" s="42" t="s">
        <v>44</v>
      </c>
      <c r="C9" s="42" t="s">
        <v>57</v>
      </c>
      <c r="D9" s="42" t="s">
        <v>67</v>
      </c>
      <c r="E9" s="42" t="s">
        <v>68</v>
      </c>
      <c r="F9" s="43" t="s">
        <v>69</v>
      </c>
      <c r="G9" s="42" t="s">
        <v>12</v>
      </c>
      <c r="H9" s="42" t="s">
        <v>41</v>
      </c>
      <c r="I9" s="58">
        <v>0</v>
      </c>
      <c r="J9" s="58">
        <v>167.83</v>
      </c>
      <c r="K9" s="58">
        <v>0</v>
      </c>
    </row>
    <row r="10" spans="1:11" ht="136.5">
      <c r="A10" s="42" t="s">
        <v>19</v>
      </c>
      <c r="B10" s="42" t="s">
        <v>70</v>
      </c>
      <c r="C10" s="42" t="s">
        <v>57</v>
      </c>
      <c r="D10" s="42" t="s">
        <v>71</v>
      </c>
      <c r="E10" s="42" t="s">
        <v>50</v>
      </c>
      <c r="F10" s="43" t="s">
        <v>51</v>
      </c>
      <c r="G10" s="42" t="s">
        <v>12</v>
      </c>
      <c r="H10" s="42" t="s">
        <v>54</v>
      </c>
      <c r="I10" s="58">
        <v>0</v>
      </c>
      <c r="J10" s="58">
        <v>10.62</v>
      </c>
      <c r="K10" s="58">
        <v>0</v>
      </c>
    </row>
    <row r="11" spans="1:11" ht="136.5">
      <c r="A11" s="42" t="s">
        <v>19</v>
      </c>
      <c r="B11" s="42" t="s">
        <v>70</v>
      </c>
      <c r="C11" s="42" t="s">
        <v>57</v>
      </c>
      <c r="D11" s="42" t="s">
        <v>71</v>
      </c>
      <c r="E11" s="42" t="s">
        <v>13</v>
      </c>
      <c r="F11" s="43" t="s">
        <v>14</v>
      </c>
      <c r="G11" s="42" t="s">
        <v>12</v>
      </c>
      <c r="H11" s="42" t="s">
        <v>41</v>
      </c>
      <c r="I11" s="58">
        <v>0</v>
      </c>
      <c r="J11" s="58">
        <v>29.93</v>
      </c>
      <c r="K11" s="58">
        <v>0</v>
      </c>
    </row>
    <row r="12" spans="1:11" ht="136.5">
      <c r="A12" s="42" t="s">
        <v>19</v>
      </c>
      <c r="B12" s="42" t="s">
        <v>45</v>
      </c>
      <c r="C12" s="42" t="s">
        <v>57</v>
      </c>
      <c r="D12" s="42" t="s">
        <v>46</v>
      </c>
      <c r="E12" s="42" t="s">
        <v>13</v>
      </c>
      <c r="F12" s="43" t="s">
        <v>14</v>
      </c>
      <c r="G12" s="42" t="s">
        <v>12</v>
      </c>
      <c r="H12" s="42" t="s">
        <v>41</v>
      </c>
      <c r="I12" s="58">
        <v>0</v>
      </c>
      <c r="J12" s="58">
        <v>3.3</v>
      </c>
      <c r="K12" s="58">
        <v>0</v>
      </c>
    </row>
    <row r="13" spans="1:11" ht="136.5">
      <c r="A13" s="42" t="s">
        <v>19</v>
      </c>
      <c r="B13" s="42" t="s">
        <v>52</v>
      </c>
      <c r="C13" s="42" t="s">
        <v>57</v>
      </c>
      <c r="D13" s="42" t="s">
        <v>53</v>
      </c>
      <c r="E13" s="42" t="s">
        <v>50</v>
      </c>
      <c r="F13" s="43" t="s">
        <v>51</v>
      </c>
      <c r="G13" s="42" t="s">
        <v>12</v>
      </c>
      <c r="H13" s="42" t="s">
        <v>54</v>
      </c>
      <c r="I13" s="58">
        <v>0</v>
      </c>
      <c r="J13" s="58">
        <v>1013.27</v>
      </c>
      <c r="K13" s="58">
        <v>0</v>
      </c>
    </row>
    <row r="14" spans="1:11" ht="126">
      <c r="A14" s="42" t="s">
        <v>19</v>
      </c>
      <c r="B14" s="42" t="s">
        <v>52</v>
      </c>
      <c r="C14" s="42" t="s">
        <v>57</v>
      </c>
      <c r="D14" s="42" t="s">
        <v>53</v>
      </c>
      <c r="E14" s="42" t="s">
        <v>10</v>
      </c>
      <c r="F14" s="43" t="s">
        <v>11</v>
      </c>
      <c r="G14" s="42" t="s">
        <v>12</v>
      </c>
      <c r="H14" s="42" t="s">
        <v>41</v>
      </c>
      <c r="I14" s="58">
        <v>0</v>
      </c>
      <c r="J14" s="58">
        <v>750.87</v>
      </c>
      <c r="K14" s="58">
        <v>0</v>
      </c>
    </row>
    <row r="15" spans="1:11" ht="136.5">
      <c r="A15" s="42" t="s">
        <v>19</v>
      </c>
      <c r="B15" s="42" t="s">
        <v>72</v>
      </c>
      <c r="C15" s="42" t="s">
        <v>57</v>
      </c>
      <c r="D15" s="42" t="s">
        <v>73</v>
      </c>
      <c r="E15" s="42" t="s">
        <v>13</v>
      </c>
      <c r="F15" s="43" t="s">
        <v>14</v>
      </c>
      <c r="G15" s="42" t="s">
        <v>12</v>
      </c>
      <c r="H15" s="42" t="s">
        <v>41</v>
      </c>
      <c r="I15" s="58">
        <v>0</v>
      </c>
      <c r="J15" s="58">
        <v>2.81</v>
      </c>
      <c r="K15" s="58">
        <v>0</v>
      </c>
    </row>
    <row r="16" spans="1:11" ht="126">
      <c r="A16" s="42" t="s">
        <v>19</v>
      </c>
      <c r="B16" s="42" t="s">
        <v>8</v>
      </c>
      <c r="C16" s="42" t="s">
        <v>57</v>
      </c>
      <c r="D16" s="42" t="s">
        <v>9</v>
      </c>
      <c r="E16" s="42" t="s">
        <v>10</v>
      </c>
      <c r="F16" s="43" t="s">
        <v>11</v>
      </c>
      <c r="G16" s="42" t="s">
        <v>12</v>
      </c>
      <c r="H16" s="42" t="s">
        <v>41</v>
      </c>
      <c r="I16" s="58">
        <v>0</v>
      </c>
      <c r="J16" s="58">
        <v>0.15</v>
      </c>
      <c r="K16" s="58">
        <v>0</v>
      </c>
    </row>
    <row r="17" spans="1:11" ht="126">
      <c r="A17" s="42" t="s">
        <v>19</v>
      </c>
      <c r="B17" s="42" t="s">
        <v>74</v>
      </c>
      <c r="C17" s="42" t="s">
        <v>57</v>
      </c>
      <c r="D17" s="42" t="s">
        <v>75</v>
      </c>
      <c r="E17" s="42" t="s">
        <v>10</v>
      </c>
      <c r="F17" s="43" t="s">
        <v>11</v>
      </c>
      <c r="G17" s="42" t="s">
        <v>12</v>
      </c>
      <c r="H17" s="42" t="s">
        <v>41</v>
      </c>
      <c r="I17" s="58">
        <v>0</v>
      </c>
      <c r="J17" s="58">
        <v>0.44</v>
      </c>
      <c r="K17" s="58">
        <v>0</v>
      </c>
    </row>
    <row r="18" spans="1:11" ht="136.5">
      <c r="A18" s="42" t="s">
        <v>19</v>
      </c>
      <c r="B18" s="42" t="s">
        <v>74</v>
      </c>
      <c r="C18" s="42" t="s">
        <v>57</v>
      </c>
      <c r="D18" s="42" t="s">
        <v>75</v>
      </c>
      <c r="E18" s="42" t="s">
        <v>13</v>
      </c>
      <c r="F18" s="43" t="s">
        <v>14</v>
      </c>
      <c r="G18" s="42" t="s">
        <v>12</v>
      </c>
      <c r="H18" s="42" t="s">
        <v>41</v>
      </c>
      <c r="I18" s="58">
        <v>0</v>
      </c>
      <c r="J18" s="58">
        <v>3.3</v>
      </c>
      <c r="K18" s="58">
        <v>0</v>
      </c>
    </row>
    <row r="19" spans="1:11" ht="94.5">
      <c r="A19" s="42" t="s">
        <v>19</v>
      </c>
      <c r="B19" s="42" t="s">
        <v>76</v>
      </c>
      <c r="C19" s="42" t="s">
        <v>57</v>
      </c>
      <c r="D19" s="42" t="s">
        <v>77</v>
      </c>
      <c r="E19" s="42" t="s">
        <v>42</v>
      </c>
      <c r="F19" s="43" t="s">
        <v>43</v>
      </c>
      <c r="G19" s="42" t="s">
        <v>12</v>
      </c>
      <c r="H19" s="42" t="s">
        <v>41</v>
      </c>
      <c r="I19" s="58">
        <v>0</v>
      </c>
      <c r="J19" s="58">
        <v>6.29</v>
      </c>
      <c r="K19" s="58">
        <v>0</v>
      </c>
    </row>
    <row r="20" spans="1:11" ht="136.5">
      <c r="A20" s="42" t="s">
        <v>19</v>
      </c>
      <c r="B20" s="42" t="s">
        <v>78</v>
      </c>
      <c r="C20" s="42" t="s">
        <v>57</v>
      </c>
      <c r="D20" s="42" t="s">
        <v>79</v>
      </c>
      <c r="E20" s="42" t="s">
        <v>50</v>
      </c>
      <c r="F20" s="43" t="s">
        <v>51</v>
      </c>
      <c r="G20" s="42" t="s">
        <v>12</v>
      </c>
      <c r="H20" s="42" t="s">
        <v>54</v>
      </c>
      <c r="I20" s="58">
        <v>0</v>
      </c>
      <c r="J20" s="58">
        <v>64.47</v>
      </c>
      <c r="K20" s="58">
        <v>0</v>
      </c>
    </row>
    <row r="21" spans="1:11" ht="136.5">
      <c r="A21" s="42" t="s">
        <v>19</v>
      </c>
      <c r="B21" s="42" t="s">
        <v>78</v>
      </c>
      <c r="C21" s="42" t="s">
        <v>57</v>
      </c>
      <c r="D21" s="42" t="s">
        <v>79</v>
      </c>
      <c r="E21" s="42" t="s">
        <v>13</v>
      </c>
      <c r="F21" s="43" t="s">
        <v>14</v>
      </c>
      <c r="G21" s="42" t="s">
        <v>12</v>
      </c>
      <c r="H21" s="42" t="s">
        <v>41</v>
      </c>
      <c r="I21" s="58">
        <v>0</v>
      </c>
      <c r="J21" s="58">
        <v>0.01</v>
      </c>
      <c r="K21" s="58">
        <v>0</v>
      </c>
    </row>
    <row r="22" spans="1:11" ht="147">
      <c r="A22" s="42" t="s">
        <v>26</v>
      </c>
      <c r="B22" s="42" t="s">
        <v>80</v>
      </c>
      <c r="C22" s="42" t="s">
        <v>57</v>
      </c>
      <c r="D22" s="42" t="s">
        <v>81</v>
      </c>
      <c r="E22" s="42" t="s">
        <v>82</v>
      </c>
      <c r="F22" s="43" t="s">
        <v>83</v>
      </c>
      <c r="G22" s="42" t="s">
        <v>12</v>
      </c>
      <c r="H22" s="42" t="s">
        <v>41</v>
      </c>
      <c r="I22" s="58">
        <v>0</v>
      </c>
      <c r="J22" s="58">
        <v>0</v>
      </c>
      <c r="K22" s="58">
        <v>250</v>
      </c>
    </row>
    <row r="23" spans="1:11" ht="105">
      <c r="A23" s="42" t="s">
        <v>28</v>
      </c>
      <c r="B23" s="42" t="s">
        <v>47</v>
      </c>
      <c r="C23" s="42" t="s">
        <v>57</v>
      </c>
      <c r="D23" s="42" t="s">
        <v>48</v>
      </c>
      <c r="E23" s="42" t="s">
        <v>49</v>
      </c>
      <c r="F23" s="43" t="s">
        <v>84</v>
      </c>
      <c r="G23" s="42" t="s">
        <v>12</v>
      </c>
      <c r="H23" s="42" t="s">
        <v>41</v>
      </c>
      <c r="I23" s="58">
        <v>0</v>
      </c>
      <c r="J23" s="58">
        <v>5</v>
      </c>
      <c r="K23" s="58">
        <v>0</v>
      </c>
    </row>
    <row r="24" spans="1:11">
      <c r="A24" s="70"/>
      <c r="B24" s="71" t="s">
        <v>16</v>
      </c>
      <c r="C24" s="70"/>
      <c r="D24" s="70"/>
      <c r="E24" s="70"/>
      <c r="F24" s="72"/>
      <c r="G24" s="70"/>
      <c r="H24" s="70"/>
      <c r="I24" s="73">
        <f>SUM(I3:I23)</f>
        <v>0</v>
      </c>
      <c r="J24" s="73">
        <f>SUM(J3:J23)</f>
        <v>2379.25</v>
      </c>
      <c r="K24" s="73">
        <f>SUM(K3:K23)</f>
        <v>250</v>
      </c>
    </row>
    <row r="25" spans="1:11">
      <c r="A25" s="65"/>
      <c r="B25" s="66" t="s">
        <v>17</v>
      </c>
      <c r="C25" s="65"/>
      <c r="D25" s="65"/>
      <c r="E25" s="65"/>
      <c r="F25" s="67"/>
      <c r="G25" s="65"/>
      <c r="H25" s="65"/>
      <c r="I25" s="68"/>
      <c r="J25" s="68"/>
      <c r="K25" s="69">
        <f>I24+J24+K24</f>
        <v>2629.25</v>
      </c>
    </row>
  </sheetData>
  <autoFilter ref="A2:K2">
    <sortState ref="A3:K25">
      <sortCondition ref="D2"/>
    </sortState>
  </autoFilter>
  <sortState ref="E3:L7">
    <sortCondition ref="F2"/>
  </sortState>
  <mergeCells count="1">
    <mergeCell ref="B1:K1"/>
  </mergeCells>
  <pageMargins left="0.11811023622047245" right="0" top="0.15748031496062992" bottom="0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64" t="s">
        <v>85</v>
      </c>
      <c r="C1" s="64"/>
      <c r="D1" s="64"/>
      <c r="E1" s="64"/>
      <c r="F1" s="64"/>
      <c r="G1" s="64"/>
      <c r="H1" s="64"/>
      <c r="I1" s="64"/>
    </row>
    <row r="2" spans="1:9" ht="38.25">
      <c r="A2" s="7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30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30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30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16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17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39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sqref="A1:E1"/>
    </sheetView>
  </sheetViews>
  <sheetFormatPr defaultRowHeight="15"/>
  <cols>
    <col min="1" max="1" width="9.85546875" customWidth="1"/>
    <col min="2" max="2" width="31" style="13" customWidth="1"/>
    <col min="3" max="3" width="17.28515625" style="13" customWidth="1"/>
    <col min="4" max="4" width="17.140625" style="13" customWidth="1"/>
    <col min="5" max="5" width="21.5703125" style="13" customWidth="1"/>
    <col min="6" max="7" width="9.140625" style="13"/>
  </cols>
  <sheetData>
    <row r="1" spans="1:8">
      <c r="A1" s="74" t="s">
        <v>85</v>
      </c>
      <c r="B1" s="74"/>
      <c r="C1" s="74"/>
      <c r="D1" s="74"/>
      <c r="E1" s="74"/>
    </row>
    <row r="2" spans="1:8" ht="78.75">
      <c r="A2" s="16" t="s">
        <v>15</v>
      </c>
      <c r="B2" s="17" t="s">
        <v>20</v>
      </c>
      <c r="C2" s="17" t="s">
        <v>24</v>
      </c>
      <c r="D2" s="17" t="s">
        <v>21</v>
      </c>
      <c r="E2" s="17" t="s">
        <v>22</v>
      </c>
    </row>
    <row r="3" spans="1:8" ht="63">
      <c r="A3" s="18" t="s">
        <v>25</v>
      </c>
      <c r="B3" s="19" t="s">
        <v>38</v>
      </c>
      <c r="C3" s="22">
        <f>Администрация!J5</f>
        <v>0</v>
      </c>
      <c r="D3" s="22">
        <f>Администрация!J6</f>
        <v>0</v>
      </c>
      <c r="E3" s="22">
        <f>C3-D3</f>
        <v>0</v>
      </c>
    </row>
    <row r="4" spans="1:8" ht="31.5">
      <c r="A4" s="18" t="s">
        <v>18</v>
      </c>
      <c r="B4" s="19" t="s">
        <v>37</v>
      </c>
      <c r="C4" s="22">
        <f>Горсовет!J6</f>
        <v>0</v>
      </c>
      <c r="D4" s="22">
        <f>Горсовет!J7</f>
        <v>0</v>
      </c>
      <c r="E4" s="22">
        <f t="shared" ref="E4:E10" si="0">C4-D4</f>
        <v>0</v>
      </c>
    </row>
    <row r="5" spans="1:8" ht="63">
      <c r="A5" s="18" t="s">
        <v>26</v>
      </c>
      <c r="B5" s="15" t="s">
        <v>31</v>
      </c>
      <c r="C5" s="22">
        <f>Культура!J5</f>
        <v>250</v>
      </c>
      <c r="D5" s="22">
        <f>Культура!J6</f>
        <v>0</v>
      </c>
      <c r="E5" s="22">
        <f t="shared" si="0"/>
        <v>250</v>
      </c>
      <c r="H5" s="20"/>
    </row>
    <row r="6" spans="1:8" ht="47.25">
      <c r="A6" s="18" t="s">
        <v>19</v>
      </c>
      <c r="B6" s="19" t="s">
        <v>32</v>
      </c>
      <c r="C6" s="22">
        <f>Образование!J23</f>
        <v>2374.25</v>
      </c>
      <c r="D6" s="22">
        <f>Образование!J24</f>
        <v>1010.24</v>
      </c>
      <c r="E6" s="22">
        <f t="shared" si="0"/>
        <v>1364.01</v>
      </c>
    </row>
    <row r="7" spans="1:8" ht="47.25">
      <c r="A7" s="18" t="s">
        <v>27</v>
      </c>
      <c r="B7" s="19" t="s">
        <v>33</v>
      </c>
      <c r="C7" s="22">
        <f>Финуправление!I7</f>
        <v>0</v>
      </c>
      <c r="D7" s="22">
        <f>Финуправление!I8</f>
        <v>0</v>
      </c>
      <c r="E7" s="22">
        <f t="shared" si="0"/>
        <v>0</v>
      </c>
    </row>
    <row r="8" spans="1:8" ht="63">
      <c r="A8" s="18" t="s">
        <v>28</v>
      </c>
      <c r="B8" s="15" t="s">
        <v>34</v>
      </c>
      <c r="C8" s="22">
        <f>УКХ!J7</f>
        <v>5</v>
      </c>
      <c r="D8" s="22">
        <f>УКХ!J8</f>
        <v>0</v>
      </c>
      <c r="E8" s="22">
        <f t="shared" si="0"/>
        <v>5</v>
      </c>
    </row>
    <row r="9" spans="1:8" ht="63">
      <c r="A9" s="18" t="s">
        <v>29</v>
      </c>
      <c r="B9" s="15" t="s">
        <v>35</v>
      </c>
      <c r="C9" s="22">
        <f>Имущество!J6</f>
        <v>0</v>
      </c>
      <c r="D9" s="22">
        <f>Имущество!J7</f>
        <v>0</v>
      </c>
      <c r="E9" s="22">
        <f t="shared" si="0"/>
        <v>0</v>
      </c>
    </row>
    <row r="10" spans="1:8" ht="31.5">
      <c r="A10" s="18" t="s">
        <v>30</v>
      </c>
      <c r="B10" s="19" t="s">
        <v>36</v>
      </c>
      <c r="C10" s="22">
        <f>КСП!I7</f>
        <v>0</v>
      </c>
      <c r="D10" s="22">
        <f>КСП!I8</f>
        <v>0</v>
      </c>
      <c r="E10" s="22">
        <f t="shared" si="0"/>
        <v>0</v>
      </c>
    </row>
    <row r="11" spans="1:8" ht="15.75">
      <c r="A11" s="18"/>
      <c r="B11" s="15"/>
      <c r="C11" s="22"/>
      <c r="D11" s="22"/>
      <c r="E11" s="22"/>
    </row>
    <row r="12" spans="1:8" ht="15.75">
      <c r="A12" s="14"/>
      <c r="B12" s="15"/>
      <c r="C12" s="22"/>
      <c r="D12" s="22"/>
      <c r="E12" s="22"/>
    </row>
    <row r="13" spans="1:8" ht="15.75">
      <c r="A13" s="61" t="s">
        <v>23</v>
      </c>
      <c r="B13" s="62"/>
      <c r="C13" s="21">
        <f t="shared" ref="C13:D13" si="1">SUM(C3:C12)</f>
        <v>2629.25</v>
      </c>
      <c r="D13" s="21">
        <f t="shared" si="1"/>
        <v>1010.24</v>
      </c>
      <c r="E13" s="21">
        <f>SUM(E3:E12)</f>
        <v>1619.01</v>
      </c>
      <c r="F13"/>
      <c r="G13"/>
    </row>
    <row r="14" spans="1:8" ht="15.75">
      <c r="A14" s="14"/>
      <c r="B14" s="15"/>
      <c r="C14" s="15"/>
      <c r="D14" s="15"/>
      <c r="E14" s="15"/>
    </row>
  </sheetData>
  <mergeCells count="2">
    <mergeCell ref="A13:B13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pane xSplit="7" ySplit="2" topLeftCell="H18" activePane="bottomRight" state="frozen"/>
      <selection pane="topRight" activeCell="H1" sqref="H1"/>
      <selection pane="bottomLeft" activeCell="A3" sqref="A3"/>
      <selection pane="bottomRight" activeCell="B22" sqref="B22:B23"/>
    </sheetView>
  </sheetViews>
  <sheetFormatPr defaultRowHeight="15"/>
  <cols>
    <col min="1" max="1" width="10.5703125" style="34" customWidth="1"/>
    <col min="2" max="3" width="16.7109375" style="34" customWidth="1"/>
    <col min="4" max="5" width="19.7109375" style="34" customWidth="1"/>
    <col min="6" max="6" width="19.7109375" style="52" customWidth="1"/>
    <col min="7" max="7" width="10.7109375" style="34" customWidth="1"/>
    <col min="8" max="10" width="19.7109375" style="36" customWidth="1"/>
  </cols>
  <sheetData>
    <row r="1" spans="1:10">
      <c r="A1"/>
      <c r="B1" s="60" t="s">
        <v>85</v>
      </c>
      <c r="C1" s="60"/>
      <c r="D1" s="60"/>
      <c r="E1" s="60"/>
      <c r="F1" s="60"/>
      <c r="G1" s="60"/>
      <c r="H1" s="60"/>
      <c r="I1" s="60"/>
      <c r="J1" s="60"/>
    </row>
    <row r="2" spans="1:10" ht="31.5">
      <c r="A2" s="39" t="s">
        <v>15</v>
      </c>
      <c r="B2" s="39" t="s">
        <v>0</v>
      </c>
      <c r="C2" s="39" t="s">
        <v>55</v>
      </c>
      <c r="D2" s="39" t="s">
        <v>1</v>
      </c>
      <c r="E2" s="39" t="s">
        <v>2</v>
      </c>
      <c r="F2" s="40" t="s">
        <v>3</v>
      </c>
      <c r="G2" s="39" t="s">
        <v>4</v>
      </c>
      <c r="H2" s="41" t="s">
        <v>5</v>
      </c>
      <c r="I2" s="41" t="s">
        <v>6</v>
      </c>
      <c r="J2" s="41" t="s">
        <v>7</v>
      </c>
    </row>
    <row r="3" spans="1:10" ht="94.5">
      <c r="A3" s="42" t="s">
        <v>19</v>
      </c>
      <c r="B3" s="42" t="s">
        <v>56</v>
      </c>
      <c r="C3" s="42" t="s">
        <v>57</v>
      </c>
      <c r="D3" s="42" t="s">
        <v>58</v>
      </c>
      <c r="E3" s="42" t="s">
        <v>42</v>
      </c>
      <c r="F3" s="43" t="s">
        <v>43</v>
      </c>
      <c r="G3" s="42" t="s">
        <v>12</v>
      </c>
      <c r="H3" s="58">
        <v>0</v>
      </c>
      <c r="I3" s="58">
        <v>4.53</v>
      </c>
      <c r="J3" s="58">
        <v>0</v>
      </c>
    </row>
    <row r="4" spans="1:10" ht="126">
      <c r="A4" s="42" t="s">
        <v>19</v>
      </c>
      <c r="B4" s="42" t="s">
        <v>59</v>
      </c>
      <c r="C4" s="42" t="s">
        <v>57</v>
      </c>
      <c r="D4" s="42" t="s">
        <v>60</v>
      </c>
      <c r="E4" s="42" t="s">
        <v>10</v>
      </c>
      <c r="F4" s="43" t="s">
        <v>11</v>
      </c>
      <c r="G4" s="42" t="s">
        <v>12</v>
      </c>
      <c r="H4" s="58">
        <v>0</v>
      </c>
      <c r="I4" s="58">
        <v>1.86</v>
      </c>
      <c r="J4" s="58">
        <v>0</v>
      </c>
    </row>
    <row r="5" spans="1:10" ht="126">
      <c r="A5" s="42" t="s">
        <v>19</v>
      </c>
      <c r="B5" s="42" t="s">
        <v>61</v>
      </c>
      <c r="C5" s="42" t="s">
        <v>57</v>
      </c>
      <c r="D5" s="42" t="s">
        <v>62</v>
      </c>
      <c r="E5" s="42" t="s">
        <v>10</v>
      </c>
      <c r="F5" s="43" t="s">
        <v>11</v>
      </c>
      <c r="G5" s="42" t="s">
        <v>12</v>
      </c>
      <c r="H5" s="58">
        <v>0</v>
      </c>
      <c r="I5" s="58">
        <v>1</v>
      </c>
      <c r="J5" s="58">
        <v>0</v>
      </c>
    </row>
    <row r="6" spans="1:10" ht="136.5">
      <c r="A6" s="42" t="s">
        <v>19</v>
      </c>
      <c r="B6" s="42" t="s">
        <v>63</v>
      </c>
      <c r="C6" s="42" t="s">
        <v>57</v>
      </c>
      <c r="D6" s="42" t="s">
        <v>64</v>
      </c>
      <c r="E6" s="42" t="s">
        <v>13</v>
      </c>
      <c r="F6" s="43" t="s">
        <v>14</v>
      </c>
      <c r="G6" s="42" t="s">
        <v>12</v>
      </c>
      <c r="H6" s="58">
        <v>0</v>
      </c>
      <c r="I6" s="58">
        <v>23.64</v>
      </c>
      <c r="J6" s="58">
        <v>0</v>
      </c>
    </row>
    <row r="7" spans="1:10" ht="136.5">
      <c r="A7" s="42" t="s">
        <v>19</v>
      </c>
      <c r="B7" s="42" t="s">
        <v>65</v>
      </c>
      <c r="C7" s="42" t="s">
        <v>57</v>
      </c>
      <c r="D7" s="42" t="s">
        <v>66</v>
      </c>
      <c r="E7" s="42" t="s">
        <v>50</v>
      </c>
      <c r="F7" s="43" t="s">
        <v>51</v>
      </c>
      <c r="G7" s="42" t="s">
        <v>12</v>
      </c>
      <c r="H7" s="58">
        <v>0</v>
      </c>
      <c r="I7" s="58">
        <v>275.64999999999998</v>
      </c>
      <c r="J7" s="58">
        <v>0</v>
      </c>
    </row>
    <row r="8" spans="1:10" ht="136.5">
      <c r="A8" s="42" t="s">
        <v>19</v>
      </c>
      <c r="B8" s="42" t="s">
        <v>65</v>
      </c>
      <c r="C8" s="42" t="s">
        <v>57</v>
      </c>
      <c r="D8" s="42" t="s">
        <v>66</v>
      </c>
      <c r="E8" s="42" t="s">
        <v>13</v>
      </c>
      <c r="F8" s="43" t="s">
        <v>14</v>
      </c>
      <c r="G8" s="42" t="s">
        <v>12</v>
      </c>
      <c r="H8" s="58">
        <v>0</v>
      </c>
      <c r="I8" s="58">
        <v>14.28</v>
      </c>
      <c r="J8" s="58">
        <v>0</v>
      </c>
    </row>
    <row r="9" spans="1:10" ht="105">
      <c r="A9" s="42" t="s">
        <v>19</v>
      </c>
      <c r="B9" s="42" t="s">
        <v>44</v>
      </c>
      <c r="C9" s="42" t="s">
        <v>57</v>
      </c>
      <c r="D9" s="42" t="s">
        <v>67</v>
      </c>
      <c r="E9" s="42" t="s">
        <v>68</v>
      </c>
      <c r="F9" s="43" t="s">
        <v>69</v>
      </c>
      <c r="G9" s="42" t="s">
        <v>12</v>
      </c>
      <c r="H9" s="58">
        <v>0</v>
      </c>
      <c r="I9" s="58">
        <v>167.83</v>
      </c>
      <c r="J9" s="58">
        <v>0</v>
      </c>
    </row>
    <row r="10" spans="1:10" ht="136.5">
      <c r="A10" s="42" t="s">
        <v>19</v>
      </c>
      <c r="B10" s="42" t="s">
        <v>70</v>
      </c>
      <c r="C10" s="42" t="s">
        <v>57</v>
      </c>
      <c r="D10" s="42" t="s">
        <v>71</v>
      </c>
      <c r="E10" s="42" t="s">
        <v>50</v>
      </c>
      <c r="F10" s="43" t="s">
        <v>51</v>
      </c>
      <c r="G10" s="42" t="s">
        <v>12</v>
      </c>
      <c r="H10" s="58">
        <v>0</v>
      </c>
      <c r="I10" s="58">
        <v>10.62</v>
      </c>
      <c r="J10" s="58">
        <v>0</v>
      </c>
    </row>
    <row r="11" spans="1:10" ht="136.5">
      <c r="A11" s="42" t="s">
        <v>19</v>
      </c>
      <c r="B11" s="42" t="s">
        <v>70</v>
      </c>
      <c r="C11" s="42" t="s">
        <v>57</v>
      </c>
      <c r="D11" s="42" t="s">
        <v>71</v>
      </c>
      <c r="E11" s="42" t="s">
        <v>13</v>
      </c>
      <c r="F11" s="43" t="s">
        <v>14</v>
      </c>
      <c r="G11" s="42" t="s">
        <v>12</v>
      </c>
      <c r="H11" s="58">
        <v>0</v>
      </c>
      <c r="I11" s="58">
        <v>29.93</v>
      </c>
      <c r="J11" s="58">
        <v>0</v>
      </c>
    </row>
    <row r="12" spans="1:10" ht="136.5">
      <c r="A12" s="42" t="s">
        <v>19</v>
      </c>
      <c r="B12" s="42" t="s">
        <v>45</v>
      </c>
      <c r="C12" s="42" t="s">
        <v>57</v>
      </c>
      <c r="D12" s="42" t="s">
        <v>46</v>
      </c>
      <c r="E12" s="42" t="s">
        <v>13</v>
      </c>
      <c r="F12" s="43" t="s">
        <v>14</v>
      </c>
      <c r="G12" s="42" t="s">
        <v>12</v>
      </c>
      <c r="H12" s="58">
        <v>0</v>
      </c>
      <c r="I12" s="58">
        <v>3.3</v>
      </c>
      <c r="J12" s="58">
        <v>0</v>
      </c>
    </row>
    <row r="13" spans="1:10" ht="136.5">
      <c r="A13" s="42" t="s">
        <v>19</v>
      </c>
      <c r="B13" s="42" t="s">
        <v>52</v>
      </c>
      <c r="C13" s="42" t="s">
        <v>57</v>
      </c>
      <c r="D13" s="42" t="s">
        <v>53</v>
      </c>
      <c r="E13" s="42" t="s">
        <v>50</v>
      </c>
      <c r="F13" s="43" t="s">
        <v>51</v>
      </c>
      <c r="G13" s="42" t="s">
        <v>12</v>
      </c>
      <c r="H13" s="58">
        <v>0</v>
      </c>
      <c r="I13" s="58">
        <v>1013.27</v>
      </c>
      <c r="J13" s="58">
        <v>0</v>
      </c>
    </row>
    <row r="14" spans="1:10" ht="126">
      <c r="A14" s="42" t="s">
        <v>19</v>
      </c>
      <c r="B14" s="42" t="s">
        <v>52</v>
      </c>
      <c r="C14" s="42" t="s">
        <v>57</v>
      </c>
      <c r="D14" s="42" t="s">
        <v>53</v>
      </c>
      <c r="E14" s="42" t="s">
        <v>10</v>
      </c>
      <c r="F14" s="43" t="s">
        <v>11</v>
      </c>
      <c r="G14" s="42" t="s">
        <v>12</v>
      </c>
      <c r="H14" s="58">
        <v>0</v>
      </c>
      <c r="I14" s="58">
        <v>750.87</v>
      </c>
      <c r="J14" s="58">
        <v>0</v>
      </c>
    </row>
    <row r="15" spans="1:10" ht="136.5">
      <c r="A15" s="42" t="s">
        <v>19</v>
      </c>
      <c r="B15" s="42" t="s">
        <v>72</v>
      </c>
      <c r="C15" s="42" t="s">
        <v>57</v>
      </c>
      <c r="D15" s="42" t="s">
        <v>73</v>
      </c>
      <c r="E15" s="42" t="s">
        <v>13</v>
      </c>
      <c r="F15" s="43" t="s">
        <v>14</v>
      </c>
      <c r="G15" s="42" t="s">
        <v>12</v>
      </c>
      <c r="H15" s="58">
        <v>0</v>
      </c>
      <c r="I15" s="58">
        <v>2.81</v>
      </c>
      <c r="J15" s="58">
        <v>0</v>
      </c>
    </row>
    <row r="16" spans="1:10" ht="126">
      <c r="A16" s="42" t="s">
        <v>19</v>
      </c>
      <c r="B16" s="42" t="s">
        <v>8</v>
      </c>
      <c r="C16" s="42" t="s">
        <v>57</v>
      </c>
      <c r="D16" s="42" t="s">
        <v>9</v>
      </c>
      <c r="E16" s="42" t="s">
        <v>10</v>
      </c>
      <c r="F16" s="43" t="s">
        <v>11</v>
      </c>
      <c r="G16" s="42" t="s">
        <v>12</v>
      </c>
      <c r="H16" s="58">
        <v>0</v>
      </c>
      <c r="I16" s="58">
        <v>0.15</v>
      </c>
      <c r="J16" s="58">
        <v>0</v>
      </c>
    </row>
    <row r="17" spans="1:10" ht="126">
      <c r="A17" s="42" t="s">
        <v>19</v>
      </c>
      <c r="B17" s="42" t="s">
        <v>74</v>
      </c>
      <c r="C17" s="42" t="s">
        <v>57</v>
      </c>
      <c r="D17" s="42" t="s">
        <v>75</v>
      </c>
      <c r="E17" s="42" t="s">
        <v>10</v>
      </c>
      <c r="F17" s="43" t="s">
        <v>11</v>
      </c>
      <c r="G17" s="42" t="s">
        <v>12</v>
      </c>
      <c r="H17" s="58">
        <v>0</v>
      </c>
      <c r="I17" s="58">
        <v>0.44</v>
      </c>
      <c r="J17" s="58">
        <v>0</v>
      </c>
    </row>
    <row r="18" spans="1:10" ht="136.5">
      <c r="A18" s="42" t="s">
        <v>19</v>
      </c>
      <c r="B18" s="42" t="s">
        <v>74</v>
      </c>
      <c r="C18" s="42" t="s">
        <v>57</v>
      </c>
      <c r="D18" s="42" t="s">
        <v>75</v>
      </c>
      <c r="E18" s="42" t="s">
        <v>13</v>
      </c>
      <c r="F18" s="43" t="s">
        <v>14</v>
      </c>
      <c r="G18" s="42" t="s">
        <v>12</v>
      </c>
      <c r="H18" s="58">
        <v>0</v>
      </c>
      <c r="I18" s="58">
        <v>3.3</v>
      </c>
      <c r="J18" s="58">
        <v>0</v>
      </c>
    </row>
    <row r="19" spans="1:10" ht="94.5">
      <c r="A19" s="42" t="s">
        <v>19</v>
      </c>
      <c r="B19" s="42" t="s">
        <v>76</v>
      </c>
      <c r="C19" s="42" t="s">
        <v>57</v>
      </c>
      <c r="D19" s="42" t="s">
        <v>77</v>
      </c>
      <c r="E19" s="42" t="s">
        <v>42</v>
      </c>
      <c r="F19" s="43" t="s">
        <v>43</v>
      </c>
      <c r="G19" s="42" t="s">
        <v>12</v>
      </c>
      <c r="H19" s="58">
        <v>0</v>
      </c>
      <c r="I19" s="58">
        <v>6.29</v>
      </c>
      <c r="J19" s="58">
        <v>0</v>
      </c>
    </row>
    <row r="20" spans="1:10" ht="136.5">
      <c r="A20" s="42" t="s">
        <v>19</v>
      </c>
      <c r="B20" s="42" t="s">
        <v>78</v>
      </c>
      <c r="C20" s="42" t="s">
        <v>57</v>
      </c>
      <c r="D20" s="42" t="s">
        <v>79</v>
      </c>
      <c r="E20" s="42" t="s">
        <v>50</v>
      </c>
      <c r="F20" s="43" t="s">
        <v>51</v>
      </c>
      <c r="G20" s="42" t="s">
        <v>12</v>
      </c>
      <c r="H20" s="58">
        <v>0</v>
      </c>
      <c r="I20" s="58">
        <v>64.47</v>
      </c>
      <c r="J20" s="58">
        <v>0</v>
      </c>
    </row>
    <row r="21" spans="1:10" ht="136.5">
      <c r="A21" s="42" t="s">
        <v>19</v>
      </c>
      <c r="B21" s="42" t="s">
        <v>78</v>
      </c>
      <c r="C21" s="42" t="s">
        <v>57</v>
      </c>
      <c r="D21" s="42" t="s">
        <v>79</v>
      </c>
      <c r="E21" s="42" t="s">
        <v>13</v>
      </c>
      <c r="F21" s="43" t="s">
        <v>14</v>
      </c>
      <c r="G21" s="42" t="s">
        <v>12</v>
      </c>
      <c r="H21" s="58">
        <v>0</v>
      </c>
      <c r="I21" s="58">
        <v>0.01</v>
      </c>
      <c r="J21" s="58">
        <v>0</v>
      </c>
    </row>
    <row r="22" spans="1:10">
      <c r="A22" s="45"/>
      <c r="B22" s="11" t="s">
        <v>16</v>
      </c>
      <c r="C22" s="45"/>
      <c r="D22" s="45"/>
      <c r="E22" s="45"/>
      <c r="F22" s="53"/>
      <c r="G22" s="45"/>
      <c r="H22" s="57">
        <f>SUM(H3:H21)</f>
        <v>0</v>
      </c>
      <c r="I22" s="57">
        <f>SUM(I3:I21)</f>
        <v>2374.25</v>
      </c>
      <c r="J22" s="57">
        <f>SUM(J3:J21)</f>
        <v>0</v>
      </c>
    </row>
    <row r="23" spans="1:10">
      <c r="A23" s="45"/>
      <c r="B23" s="11" t="s">
        <v>17</v>
      </c>
      <c r="C23" s="45"/>
      <c r="D23" s="45"/>
      <c r="E23" s="45"/>
      <c r="F23" s="53"/>
      <c r="G23" s="45"/>
      <c r="H23" s="57"/>
      <c r="I23" s="57"/>
      <c r="J23" s="57">
        <f>H22+I22+J22</f>
        <v>2374.25</v>
      </c>
    </row>
    <row r="24" spans="1:10">
      <c r="A24" s="23"/>
      <c r="B24" s="24" t="s">
        <v>39</v>
      </c>
      <c r="C24" s="25"/>
      <c r="D24" s="25"/>
      <c r="E24" s="25"/>
      <c r="F24" s="59"/>
      <c r="G24" s="26"/>
      <c r="H24" s="26"/>
      <c r="I24" s="37"/>
      <c r="J24" s="55">
        <f>J23-H7-I7-J7-H10-I10-J10-H20-I20-J20-H13-I13-J13</f>
        <v>1010.24</v>
      </c>
    </row>
  </sheetData>
  <autoFilter ref="A2:H2">
    <sortState ref="A3:I44">
      <sortCondition ref="C2"/>
    </sortState>
  </autoFilter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B4" sqref="B4:B5"/>
    </sheetView>
  </sheetViews>
  <sheetFormatPr defaultRowHeight="15"/>
  <cols>
    <col min="1" max="1" width="9.140625" style="47"/>
    <col min="2" max="2" width="16.7109375" style="34" customWidth="1"/>
    <col min="3" max="4" width="19.7109375" style="34" customWidth="1"/>
    <col min="5" max="5" width="19.7109375" style="52" customWidth="1"/>
    <col min="6" max="6" width="18.7109375" style="34" customWidth="1"/>
    <col min="7" max="7" width="10.5703125" style="34" customWidth="1"/>
    <col min="8" max="10" width="19.7109375" style="36" customWidth="1"/>
  </cols>
  <sheetData>
    <row r="1" spans="1:10">
      <c r="B1" s="63" t="s">
        <v>86</v>
      </c>
      <c r="C1" s="63"/>
      <c r="D1" s="63"/>
      <c r="E1" s="63"/>
      <c r="F1" s="63"/>
      <c r="G1" s="63"/>
      <c r="H1" s="63"/>
      <c r="I1" s="63"/>
      <c r="J1" s="63"/>
    </row>
    <row r="2" spans="1:10" ht="31.5">
      <c r="A2" s="49" t="s">
        <v>15</v>
      </c>
      <c r="B2" s="39" t="s">
        <v>0</v>
      </c>
      <c r="C2" s="39" t="s">
        <v>1</v>
      </c>
      <c r="D2" s="39" t="s">
        <v>2</v>
      </c>
      <c r="E2" s="40" t="s">
        <v>3</v>
      </c>
      <c r="F2" s="39" t="s">
        <v>4</v>
      </c>
      <c r="G2" s="39" t="s">
        <v>40</v>
      </c>
      <c r="H2" s="41" t="s">
        <v>5</v>
      </c>
      <c r="I2" s="41" t="s">
        <v>6</v>
      </c>
      <c r="J2" s="41" t="s">
        <v>7</v>
      </c>
    </row>
    <row r="3" spans="1:10" ht="147">
      <c r="A3" s="42" t="s">
        <v>26</v>
      </c>
      <c r="B3" s="42" t="s">
        <v>80</v>
      </c>
      <c r="C3" s="42" t="s">
        <v>57</v>
      </c>
      <c r="D3" s="42" t="s">
        <v>81</v>
      </c>
      <c r="E3" s="42" t="s">
        <v>82</v>
      </c>
      <c r="F3" s="42" t="s">
        <v>83</v>
      </c>
      <c r="G3" s="42" t="s">
        <v>12</v>
      </c>
      <c r="H3" s="58">
        <v>0</v>
      </c>
      <c r="I3" s="58">
        <v>0</v>
      </c>
      <c r="J3" s="58">
        <v>250</v>
      </c>
    </row>
    <row r="4" spans="1:10">
      <c r="A4" s="46"/>
      <c r="B4" s="11" t="s">
        <v>16</v>
      </c>
      <c r="C4" s="45"/>
      <c r="D4" s="45"/>
      <c r="E4" s="53"/>
      <c r="F4" s="45"/>
      <c r="G4" s="45"/>
      <c r="H4" s="51">
        <f>SUM(H3)</f>
        <v>0</v>
      </c>
      <c r="I4" s="51">
        <f>SUM(I3)</f>
        <v>0</v>
      </c>
      <c r="J4" s="57">
        <f>SUM(J3)</f>
        <v>250</v>
      </c>
    </row>
    <row r="5" spans="1:10">
      <c r="A5" s="46"/>
      <c r="B5" s="11" t="s">
        <v>17</v>
      </c>
      <c r="C5" s="45"/>
      <c r="D5" s="45"/>
      <c r="E5" s="53"/>
      <c r="F5" s="45"/>
      <c r="G5" s="45"/>
      <c r="H5" s="54"/>
      <c r="I5" s="54"/>
      <c r="J5" s="57">
        <f>H4+I4+J4</f>
        <v>250</v>
      </c>
    </row>
    <row r="6" spans="1:10">
      <c r="A6" s="23"/>
      <c r="B6" s="24" t="s">
        <v>39</v>
      </c>
      <c r="C6" s="25"/>
      <c r="D6" s="25"/>
      <c r="E6" s="25"/>
      <c r="F6" s="25"/>
      <c r="G6" s="26"/>
      <c r="H6" s="26"/>
      <c r="I6" s="37"/>
      <c r="J6" s="55">
        <v>0</v>
      </c>
    </row>
  </sheetData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63" t="s">
        <v>85</v>
      </c>
      <c r="C1" s="63"/>
      <c r="D1" s="63"/>
      <c r="E1" s="63"/>
      <c r="F1" s="63"/>
      <c r="G1" s="63"/>
      <c r="H1" s="63"/>
      <c r="I1" s="63"/>
      <c r="J1" s="63"/>
    </row>
    <row r="2" spans="1:10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</row>
    <row r="3" spans="1:10">
      <c r="A3" s="11"/>
      <c r="B3" s="1"/>
      <c r="C3" s="1"/>
      <c r="D3" s="1"/>
      <c r="E3" s="29"/>
      <c r="F3" s="1"/>
      <c r="G3" s="1"/>
      <c r="H3" s="30"/>
      <c r="I3" s="30"/>
      <c r="J3" s="30"/>
    </row>
    <row r="4" spans="1:10">
      <c r="A4" s="11"/>
      <c r="B4" s="1"/>
      <c r="C4" s="1"/>
      <c r="D4" s="1"/>
      <c r="E4" s="29"/>
      <c r="F4" s="1"/>
      <c r="G4" s="1"/>
      <c r="H4" s="30"/>
      <c r="I4" s="30"/>
      <c r="J4" s="30"/>
    </row>
    <row r="5" spans="1:10">
      <c r="A5" s="31"/>
      <c r="B5" s="11" t="s">
        <v>16</v>
      </c>
      <c r="C5" s="8"/>
      <c r="D5" s="8"/>
      <c r="E5" s="32"/>
      <c r="F5" s="8"/>
      <c r="G5" s="8"/>
      <c r="H5" s="33">
        <f>SUM(H3:H4)</f>
        <v>0</v>
      </c>
      <c r="I5" s="33">
        <f>SUM(I3:I4)</f>
        <v>0</v>
      </c>
      <c r="J5" s="33">
        <f>SUM(J3:J4)</f>
        <v>0</v>
      </c>
    </row>
    <row r="6" spans="1:10">
      <c r="A6" s="31"/>
      <c r="B6" s="11" t="s">
        <v>17</v>
      </c>
      <c r="C6" s="8"/>
      <c r="D6" s="8"/>
      <c r="E6" s="32"/>
      <c r="F6" s="8"/>
      <c r="G6" s="8"/>
      <c r="H6" s="33"/>
      <c r="I6" s="33"/>
      <c r="J6" s="33">
        <f>H5+I5+J5</f>
        <v>0</v>
      </c>
    </row>
    <row r="7" spans="1:10">
      <c r="A7" s="23"/>
      <c r="B7" s="24" t="s">
        <v>39</v>
      </c>
      <c r="C7" s="25"/>
      <c r="D7" s="25"/>
      <c r="E7" s="25"/>
      <c r="F7" s="25"/>
      <c r="G7" s="26"/>
      <c r="H7" s="26"/>
      <c r="I7" s="37"/>
      <c r="J7" s="38">
        <f>J6</f>
        <v>0</v>
      </c>
    </row>
  </sheetData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63" t="s">
        <v>85</v>
      </c>
      <c r="C1" s="63"/>
      <c r="D1" s="63"/>
      <c r="E1" s="63"/>
      <c r="F1" s="63"/>
      <c r="G1" s="63"/>
      <c r="H1" s="63"/>
      <c r="I1" s="63"/>
      <c r="J1" s="63"/>
    </row>
    <row r="2" spans="1:10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</row>
    <row r="3" spans="1:10">
      <c r="A3" s="28"/>
      <c r="B3" s="1"/>
      <c r="C3" s="1"/>
      <c r="D3" s="1"/>
      <c r="E3" s="29"/>
      <c r="F3" s="1"/>
      <c r="G3" s="1"/>
      <c r="H3" s="2"/>
      <c r="I3" s="2"/>
      <c r="J3" s="2"/>
    </row>
    <row r="4" spans="1:10">
      <c r="A4" s="31"/>
      <c r="B4" s="11" t="s">
        <v>16</v>
      </c>
      <c r="C4" s="8"/>
      <c r="D4" s="8"/>
      <c r="E4" s="32"/>
      <c r="F4" s="8"/>
      <c r="G4" s="8"/>
      <c r="H4" s="33"/>
      <c r="I4" s="33"/>
      <c r="J4" s="33"/>
    </row>
    <row r="5" spans="1:10">
      <c r="A5" s="31"/>
      <c r="B5" s="11" t="s">
        <v>17</v>
      </c>
      <c r="C5" s="8"/>
      <c r="D5" s="8"/>
      <c r="E5" s="32"/>
      <c r="F5" s="8"/>
      <c r="G5" s="8"/>
      <c r="H5" s="33"/>
      <c r="I5" s="33"/>
      <c r="J5" s="33">
        <f>H4+I4+J4</f>
        <v>0</v>
      </c>
    </row>
    <row r="6" spans="1:10">
      <c r="A6" s="23"/>
      <c r="B6" s="24" t="s">
        <v>39</v>
      </c>
      <c r="C6" s="25"/>
      <c r="D6" s="25"/>
      <c r="E6" s="25"/>
      <c r="F6" s="25"/>
      <c r="G6" s="26"/>
      <c r="H6" s="26"/>
      <c r="I6" s="37"/>
      <c r="J6" s="38">
        <f>J5</f>
        <v>0</v>
      </c>
    </row>
  </sheetData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0">
      <c r="B1" s="63" t="s">
        <v>85</v>
      </c>
      <c r="C1" s="63"/>
      <c r="D1" s="63"/>
      <c r="E1" s="63"/>
      <c r="F1" s="63"/>
      <c r="G1" s="63"/>
      <c r="H1" s="63"/>
      <c r="I1" s="63"/>
      <c r="J1" s="63"/>
    </row>
    <row r="2" spans="1:10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</row>
    <row r="3" spans="1:10">
      <c r="A3" s="48"/>
      <c r="B3" s="44"/>
      <c r="C3" s="42"/>
      <c r="D3" s="42"/>
      <c r="E3" s="43"/>
      <c r="F3" s="42"/>
      <c r="H3" s="50"/>
      <c r="I3" s="50"/>
      <c r="J3" s="50"/>
    </row>
    <row r="4" spans="1:10">
      <c r="A4" s="11"/>
      <c r="B4" s="1"/>
      <c r="C4" s="1"/>
      <c r="D4" s="1"/>
      <c r="E4" s="29"/>
      <c r="F4" s="1"/>
      <c r="G4" s="1"/>
      <c r="H4" s="30"/>
      <c r="I4" s="30"/>
      <c r="J4" s="30"/>
    </row>
    <row r="5" spans="1:10">
      <c r="A5" s="31"/>
      <c r="B5" s="11" t="s">
        <v>16</v>
      </c>
      <c r="C5" s="8"/>
      <c r="D5" s="8"/>
      <c r="E5" s="32"/>
      <c r="F5" s="8"/>
      <c r="G5" s="8"/>
      <c r="H5" s="33">
        <f>SUM(H3:H4)</f>
        <v>0</v>
      </c>
      <c r="I5" s="33">
        <f>SUM(I3:I4)</f>
        <v>0</v>
      </c>
      <c r="J5" s="33">
        <f>SUM(J3:J4)</f>
        <v>0</v>
      </c>
    </row>
    <row r="6" spans="1:10">
      <c r="A6" s="31"/>
      <c r="B6" s="11" t="s">
        <v>17</v>
      </c>
      <c r="C6" s="8"/>
      <c r="D6" s="8"/>
      <c r="E6" s="32"/>
      <c r="F6" s="8"/>
      <c r="G6" s="8"/>
      <c r="H6" s="33"/>
      <c r="I6" s="33"/>
      <c r="J6" s="33">
        <f>H5+I5+J5</f>
        <v>0</v>
      </c>
    </row>
    <row r="7" spans="1:10">
      <c r="A7" s="23"/>
      <c r="B7" s="24" t="s">
        <v>39</v>
      </c>
      <c r="C7" s="25"/>
      <c r="D7" s="25"/>
      <c r="E7" s="25"/>
      <c r="F7" s="25"/>
      <c r="G7" s="26"/>
      <c r="H7" s="26"/>
      <c r="I7" s="37"/>
      <c r="J7" s="38">
        <f>J6</f>
        <v>0</v>
      </c>
    </row>
  </sheetData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2">
      <c r="B1" s="63" t="s">
        <v>85</v>
      </c>
      <c r="C1" s="63"/>
      <c r="D1" s="63"/>
      <c r="E1" s="63"/>
      <c r="F1" s="63"/>
      <c r="G1" s="63"/>
      <c r="H1" s="63"/>
      <c r="I1" s="63"/>
      <c r="J1" s="63"/>
    </row>
    <row r="2" spans="1:12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  <c r="K2" s="56"/>
      <c r="L2" s="56"/>
    </row>
    <row r="3" spans="1:12" ht="115.5">
      <c r="A3" s="42" t="s">
        <v>28</v>
      </c>
      <c r="B3" s="42" t="s">
        <v>47</v>
      </c>
      <c r="C3" s="42" t="s">
        <v>57</v>
      </c>
      <c r="D3" s="42" t="s">
        <v>48</v>
      </c>
      <c r="E3" s="42" t="s">
        <v>49</v>
      </c>
      <c r="F3" s="42" t="s">
        <v>84</v>
      </c>
      <c r="G3" s="42" t="s">
        <v>12</v>
      </c>
      <c r="H3" s="58">
        <v>0</v>
      </c>
      <c r="I3" s="58">
        <v>5</v>
      </c>
      <c r="J3" s="58">
        <v>0</v>
      </c>
      <c r="L3" s="56"/>
    </row>
    <row r="4" spans="1:12">
      <c r="A4" s="11"/>
      <c r="B4" s="1"/>
      <c r="C4" s="1"/>
      <c r="D4" s="1"/>
      <c r="E4" s="43"/>
      <c r="F4" s="42"/>
      <c r="H4" s="50"/>
      <c r="I4" s="50"/>
      <c r="J4" s="50"/>
    </row>
    <row r="5" spans="1:12">
      <c r="A5" s="48"/>
      <c r="B5" s="44"/>
      <c r="C5" s="42"/>
      <c r="D5" s="42"/>
      <c r="E5" s="43"/>
      <c r="F5" s="42"/>
      <c r="H5" s="50"/>
      <c r="I5" s="50"/>
      <c r="J5" s="50"/>
    </row>
    <row r="6" spans="1:12">
      <c r="A6" s="31"/>
      <c r="B6" s="11" t="s">
        <v>16</v>
      </c>
      <c r="C6" s="8"/>
      <c r="D6" s="8"/>
      <c r="E6" s="32"/>
      <c r="F6" s="8"/>
      <c r="G6" s="8"/>
      <c r="H6" s="33">
        <f>SUM(H3:H5)</f>
        <v>0</v>
      </c>
      <c r="I6" s="33">
        <f t="shared" ref="I6" si="0">SUM(I3:I5)</f>
        <v>5</v>
      </c>
      <c r="J6" s="33">
        <f>SUM(J3:J5)</f>
        <v>0</v>
      </c>
    </row>
    <row r="7" spans="1:12">
      <c r="A7" s="31"/>
      <c r="B7" s="11" t="s">
        <v>17</v>
      </c>
      <c r="C7" s="8"/>
      <c r="D7" s="8"/>
      <c r="E7" s="32"/>
      <c r="F7" s="8"/>
      <c r="G7" s="8"/>
      <c r="H7" s="33"/>
      <c r="I7" s="33"/>
      <c r="J7" s="33">
        <f>H6+I6+J6</f>
        <v>5</v>
      </c>
    </row>
    <row r="8" spans="1:12">
      <c r="A8" s="23"/>
      <c r="B8" s="24" t="s">
        <v>39</v>
      </c>
      <c r="C8" s="25"/>
      <c r="D8" s="25"/>
      <c r="E8" s="25"/>
      <c r="F8" s="25"/>
      <c r="G8" s="26"/>
      <c r="H8" s="26"/>
      <c r="I8" s="37"/>
      <c r="J8" s="38">
        <v>0</v>
      </c>
    </row>
  </sheetData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64" t="s">
        <v>85</v>
      </c>
      <c r="C1" s="64"/>
      <c r="D1" s="64"/>
      <c r="E1" s="64"/>
      <c r="F1" s="64"/>
      <c r="G1" s="64"/>
      <c r="H1" s="64"/>
      <c r="I1" s="64"/>
    </row>
    <row r="2" spans="1:9" ht="38.25">
      <c r="A2" s="7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27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27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27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16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17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39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Информация УФНС</vt:lpstr>
      <vt:lpstr>СВОД по ГАД</vt:lpstr>
      <vt:lpstr>Образование</vt:lpstr>
      <vt:lpstr>Культура</vt:lpstr>
      <vt:lpstr>Горсовет</vt:lpstr>
      <vt:lpstr>Администрация</vt:lpstr>
      <vt:lpstr>Имущество</vt:lpstr>
      <vt:lpstr>УКХ</vt:lpstr>
      <vt:lpstr>Финуправление</vt:lpstr>
      <vt:lpstr>КСП</vt:lpstr>
      <vt:lpstr>'Информация УФНС'!Область_печати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BasarginaAV</cp:lastModifiedBy>
  <cp:lastPrinted>2021-01-25T05:06:32Z</cp:lastPrinted>
  <dcterms:created xsi:type="dcterms:W3CDTF">2021-01-22T05:00:04Z</dcterms:created>
  <dcterms:modified xsi:type="dcterms:W3CDTF">2021-05-18T04:43:22Z</dcterms:modified>
</cp:coreProperties>
</file>