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 activeTab="9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КХ" sheetId="8" r:id="rId8"/>
    <sheet name="Финуправление" sheetId="9" r:id="rId9"/>
    <sheet name="КСП" sheetId="10" r:id="rId10"/>
    <sheet name="Лист1" sheetId="11" r:id="rId11"/>
  </sheets>
  <definedNames>
    <definedName name="_xlnm._FilterDatabase" localSheetId="0" hidden="1">'Информация УФНС'!$A$2:$I$25</definedName>
    <definedName name="_xlnm._FilterDatabase" localSheetId="2" hidden="1">Образование!$A$2:$I$2</definedName>
    <definedName name="_xlnm.Print_Area" localSheetId="0">'Информация УФНС'!$E$1:$L$8</definedName>
  </definedNames>
  <calcPr calcId="124519"/>
</workbook>
</file>

<file path=xl/calcChain.xml><?xml version="1.0" encoding="utf-8"?>
<calcChain xmlns="http://schemas.openxmlformats.org/spreadsheetml/2006/main">
  <c r="D5" i="3"/>
  <c r="C5"/>
  <c r="D6"/>
  <c r="C6"/>
  <c r="I26" i="4"/>
  <c r="I24"/>
  <c r="H24"/>
  <c r="G24"/>
  <c r="I25"/>
  <c r="I24" i="1"/>
  <c r="H24"/>
  <c r="G24"/>
  <c r="K12" i="2"/>
  <c r="K10"/>
  <c r="J10"/>
  <c r="I10"/>
  <c r="H10"/>
  <c r="I6" i="8"/>
  <c r="H6"/>
  <c r="J6"/>
  <c r="D10" i="3"/>
  <c r="C10"/>
  <c r="D8"/>
  <c r="D7"/>
  <c r="C7"/>
  <c r="D3"/>
  <c r="C3"/>
  <c r="J6" i="6"/>
  <c r="J5" i="7"/>
  <c r="I5"/>
  <c r="H5"/>
  <c r="J5" i="5"/>
  <c r="I5"/>
  <c r="H5"/>
  <c r="I25" i="1" l="1"/>
  <c r="K11" i="2"/>
  <c r="J6" i="7"/>
  <c r="C9" i="3" s="1"/>
  <c r="J7" i="8"/>
  <c r="C8" i="3" s="1"/>
  <c r="J5" i="6"/>
  <c r="J6" i="5"/>
  <c r="I6" i="10"/>
  <c r="H6"/>
  <c r="G6"/>
  <c r="I7" s="1"/>
  <c r="I8" s="1"/>
  <c r="I6" i="9"/>
  <c r="H6"/>
  <c r="G6"/>
  <c r="I7" s="1"/>
  <c r="I8" s="1"/>
  <c r="E10" i="3"/>
  <c r="C4" l="1"/>
  <c r="J7" i="5"/>
  <c r="D4" i="3" s="1"/>
  <c r="J7" i="7"/>
  <c r="D9" i="3" s="1"/>
  <c r="E9" s="1"/>
  <c r="E5"/>
  <c r="E6"/>
  <c r="E8"/>
  <c r="E7"/>
  <c r="E3"/>
  <c r="C13"/>
  <c r="E4" l="1"/>
  <c r="E13" s="1"/>
  <c r="D13"/>
</calcChain>
</file>

<file path=xl/sharedStrings.xml><?xml version="1.0" encoding="utf-8"?>
<sst xmlns="http://schemas.openxmlformats.org/spreadsheetml/2006/main" count="403" uniqueCount="75">
  <si>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</si>
  <si>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</si>
  <si>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</si>
  <si>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</si>
  <si>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</si>
  <si>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</si>
  <si>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</si>
  <si>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</si>
  <si>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0411091413</t>
  </si>
  <si>
    <t>МУНИЦИПАЛЬНОЕ БЮДЖЕТНОЕ ОБЩЕОБРАЗОВАТЕЛЬНОЕ УЧРЕЖДЕНИЕ "ЛИЦЕЙ № 6 ИМ. И.З. ШУКЛИНА Г. ГОРНО-АЛТАЙСКА"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</si>
  <si>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</si>
  <si>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</si>
  <si>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84701000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</si>
  <si>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</si>
  <si>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</si>
  <si>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</si>
  <si>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</si>
  <si>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</si>
  <si>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</si>
  <si>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</si>
  <si>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</si>
  <si>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</si>
  <si>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</si>
  <si>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</si>
  <si>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</si>
  <si>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</si>
  <si>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</si>
  <si>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</si>
  <si>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</si>
  <si>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</si>
  <si>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</si>
  <si>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</si>
  <si>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</si>
  <si>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</si>
  <si>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</si>
  <si>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</si>
  <si>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</si>
  <si>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</si>
  <si>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</si>
  <si>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</si>
  <si>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Код статуса (1.6)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</si>
  <si>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</si>
  <si>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</si>
  <si>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0411091237</t>
  </si>
  <si>
    <t>0411091283</t>
  </si>
  <si>
    <t>МУНИЦИПАЛЬНОЕ БЮДЖЕТНОЕ ОБЩЕОБРАЗОВАТЕЛЬНОЕ УЧРЕЖДЕНИЕ "ВЕЧЕРНЯЯ (СМЕННАЯ) ОБЩЕОБРАЗОВАТЕЛЬНАЯ ШКОЛА Г.ГОРНО-АЛТАЙСКА"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</si>
  <si>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</si>
  <si>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</si>
  <si>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0411088403</t>
  </si>
  <si>
    <t>МУНИЦИПАЛЬНОЕ БЮДЖЕТНОЕ ОБЩЕОБРАЗОВАТЕЛЬНОЕ УЧРЕЖДЕНИЕ "ГИМНАЗИЯ № 9 "ГАРМОНИЯ" Г. ГОРНО-АЛТАЙСКА"</t>
  </si>
  <si>
    <t>Остаток непогашен. задолжен., приост. к взысканию с открытием конкурсного производства по налогу (3.20.1)</t>
  </si>
  <si>
    <t>0411091300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</si>
  <si>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</si>
  <si>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0411086928</t>
  </si>
  <si>
    <t>МУНИЦИПАЛЬНОЕ БЮДЖЕТНОЕ ДОШКОЛЬНОЕ ОБРАЗОВАТЕЛЬНОЕ УЧРЕЖДЕНИЕ "ДЕТСКИЙ САД № 10 ОБЩЕРАЗВИВАЮЩЕГО ВИДА ГОРОДА ГОРНО-АЛТАЙСКА"</t>
  </si>
  <si>
    <t>0411086935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</si>
  <si>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</si>
  <si>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0411115720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</si>
  <si>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</si>
  <si>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</si>
  <si>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</si>
  <si>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0411146172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</si>
  <si>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</si>
  <si>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МУНИЦИПАЛЬНОЕ БЮДЖЕТНОЕ ДОШКОЛЬНОЕ ОБРАЗОВАТЕЛЬНОЕ УЧРЕЖДЕНИЕ "ДЕТСКИЙ САД №15 "ВАСИЛЕК" ОБЩЕРАЗВИВАЮЩЕГО ВИДА ГОРОДА ГОРНО-АЛТАЙСКА"</t>
  </si>
  <si>
    <t>0411091195</t>
  </si>
  <si>
    <t>МУНИЦИПАЛЬНОЕ БЮДЖЕТНОЕ ДОШКОЛЬНОЕ ОБРАЗОВАТЕЛЬНОЕ УЧРЕЖДЕНИЕ "ДЕТСКИЙ САД №5 КОМБИНИРОВАННОГО ВИДА ГОРОДА ГОРНО-АЛТАЙСКА"</t>
  </si>
  <si>
    <t>0411091124</t>
  </si>
  <si>
    <t>МУНИЦИПАЛЬНОЕ БЮДЖЕТНОЕ ОБЩЕОБРАЗОВАТЕЛЬНОЕ УЧРЕЖДЕНИЕ "ЛИЦЕЙ № 1 ИМЕНИ М.В. КАРАМАЕВА ГОРОДА ГОРНО-АЛТАЙСКА"</t>
  </si>
  <si>
    <t>0411091117</t>
  </si>
  <si>
    <t>МУНИЦИПАЛЬНОЕ БЮДЖЕТНОЕ ОБЩЕОБРАЗОВАТЕЛЬНОЕ УЧРЕЖДЕНИЕ "СРЕДНЯЯ ОБЩЕОБРАЗОВАТЕЛЬНАЯ ШКОЛА № 12 ГОРОДА ГОРНО-АЛТАЙСКА"</t>
  </si>
  <si>
    <t>0411091131</t>
  </si>
  <si>
    <t>МУНИЦИПАЛЬНОЕ БЮДЖЕТНОЕ ОБЩЕОБРАЗОВАТЕЛЬНОЕ УЧРЕЖДЕНИЕ "СРЕДНЯЯ ОБЩЕОБРАЗОВАТЕЛЬНАЯ ШКОЛА № 7 Г. ГОРНО-АЛТАЙСКА"</t>
  </si>
  <si>
    <t>0411124940</t>
  </si>
  <si>
    <t>МУНИЦИПАЛЬНОЕ БЮДЖЕТНОЕ УЧРЕЖДЕНИЕ "ЦЕНТР ПО ОБЕСПЕЧЕНИЮ ДЕЯТЕЛЬНОСТИ МУ "УПРАВЛЕНИЕ ОБРАЗОВАНИЯ Г. ГОРНО-АЛТАЙСКА" И ПОДВЕДОМСТВЕННЫХ ЕМУ ОРГАНИЗАЦИЙ"</t>
  </si>
  <si>
    <t>Задолженность по платежам в бюджетную систему Российской Федерации на 01.06.2020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</si>
</sst>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3" borderId="1" xfId="0" applyNumberForma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/>
    </xf>
    <xf numFmtId="0" fontId="0" fillId="0" borderId="0" xfId="0" applyNumberFormat="1" applyAlignment="1">
      <alignment horizontal="left" wrapText="1"/>
    </xf>
    <xf numFmtId="0" fontId="0" fillId="0" borderId="1" xfId="0" applyNumberFormat="1" applyBorder="1" applyAlignment="1">
      <alignment horizontal="left" wrapText="1"/>
    </xf>
    <xf numFmtId="2" fontId="0" fillId="0" borderId="1" xfId="0" applyNumberFormat="1" applyBorder="1" applyAlignment="1">
      <alignment horizontal="right"/>
    </xf>
    <xf numFmtId="2" fontId="8" fillId="3" borderId="1" xfId="0" applyNumberFormat="1" applyFont="1" applyFill="1" applyBorder="1"/>
    <xf numFmtId="0" fontId="0" fillId="0" borderId="0" xfId="0" applyBorder="1"/>
    <xf numFmtId="2" fontId="7" fillId="0" borderId="0" xfId="0" applyNumberFormat="1" applyFont="1" applyBorder="1" applyAlignment="1">
      <alignment horizontal="right" vertical="center" wrapText="1"/>
    </xf>
    <xf numFmtId="0" fontId="0" fillId="0" borderId="1" xfId="0" applyBorder="1"/>
    <xf numFmtId="0" fontId="7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49" fontId="1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left" wrapText="1"/>
    </xf>
    <xf numFmtId="2" fontId="8" fillId="3" borderId="1" xfId="0" applyNumberFormat="1" applyFont="1" applyFill="1" applyBorder="1" applyAlignment="1">
      <alignment horizontal="right"/>
    </xf>
    <xf numFmtId="0" fontId="0" fillId="2" borderId="1" xfId="0" applyFill="1" applyBorder="1"/>
    <xf numFmtId="49" fontId="1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 wrapText="1"/>
    </xf>
    <xf numFmtId="2" fontId="8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66"/>
      <color rgb="FF66FFFF"/>
      <color rgb="FFFFCC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pane xSplit="9" ySplit="2" topLeftCell="J21" activePane="bottomRight" state="frozen"/>
      <selection pane="topRight" activeCell="G1" sqref="G1"/>
      <selection pane="bottomLeft" activeCell="A3" sqref="A3"/>
      <selection pane="bottomRight" activeCell="B2" sqref="B2"/>
    </sheetView>
  </sheetViews>
  <sheetFormatPr defaultRowHeight="15"/>
  <cols>
    <col min="2" max="2" width="16.7109375" style="34" customWidth="1"/>
    <col min="3" max="4" width="19.7109375" style="34" customWidth="1"/>
    <col min="5" max="5" width="19.7109375" style="52" customWidth="1"/>
    <col min="6" max="6" width="10.7109375" style="34" customWidth="1"/>
    <col min="7" max="9" width="19.7109375" style="36" customWidth="1"/>
  </cols>
  <sheetData>
    <row r="1" spans="1:9">
      <c r="B1" s="59" t="s">
        <v>74</v>
      </c>
      <c r="C1" s="59"/>
      <c r="D1" s="59"/>
      <c r="E1" s="59"/>
      <c r="F1" s="59"/>
      <c r="G1" s="59"/>
      <c r="H1" s="59"/>
      <c r="I1" s="59"/>
    </row>
    <row r="2" spans="1:9" ht="31.5">
      <c r="A2" s="46" t="s">
        <v>15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41" t="s">
        <v>5</v>
      </c>
      <c r="H2" s="41" t="s">
        <v>6</v>
      </c>
      <c r="I2" s="41" t="s">
        <v>7</v>
      </c>
    </row>
    <row r="3" spans="1:9" ht="94.5">
      <c r="A3" s="48" t="s">
        <v>19</v>
      </c>
      <c r="B3" s="42" t="s">
        <v>51</v>
      </c>
      <c r="C3" s="42" t="s">
        <v>52</v>
      </c>
      <c r="D3" s="42" t="s">
        <v>41</v>
      </c>
      <c r="E3" s="43" t="s">
        <v>42</v>
      </c>
      <c r="F3" s="42" t="s">
        <v>12</v>
      </c>
      <c r="G3" s="50">
        <v>0</v>
      </c>
      <c r="H3" s="50">
        <v>4.53</v>
      </c>
      <c r="I3" s="50">
        <v>0</v>
      </c>
    </row>
    <row r="4" spans="1:9" ht="94.5">
      <c r="A4" s="48" t="s">
        <v>19</v>
      </c>
      <c r="B4" s="42" t="s">
        <v>53</v>
      </c>
      <c r="C4" s="42" t="s">
        <v>54</v>
      </c>
      <c r="D4" s="42" t="s">
        <v>41</v>
      </c>
      <c r="E4" s="43" t="s">
        <v>42</v>
      </c>
      <c r="F4" s="42" t="s">
        <v>12</v>
      </c>
      <c r="G4" s="50">
        <v>0</v>
      </c>
      <c r="H4" s="50">
        <v>255.71</v>
      </c>
      <c r="I4" s="50">
        <v>0</v>
      </c>
    </row>
    <row r="5" spans="1:9" ht="136.5">
      <c r="A5" s="48" t="s">
        <v>19</v>
      </c>
      <c r="B5" s="42" t="s">
        <v>55</v>
      </c>
      <c r="C5" s="42" t="s">
        <v>56</v>
      </c>
      <c r="D5" s="42" t="s">
        <v>46</v>
      </c>
      <c r="E5" s="43" t="s">
        <v>47</v>
      </c>
      <c r="F5" s="42" t="s">
        <v>12</v>
      </c>
      <c r="G5" s="50">
        <v>0</v>
      </c>
      <c r="H5" s="50">
        <v>5.66</v>
      </c>
      <c r="I5" s="50">
        <v>0</v>
      </c>
    </row>
    <row r="6" spans="1:9" ht="94.5">
      <c r="A6" s="48" t="s">
        <v>19</v>
      </c>
      <c r="B6" s="42" t="s">
        <v>57</v>
      </c>
      <c r="C6" s="42" t="s">
        <v>58</v>
      </c>
      <c r="D6" s="42" t="s">
        <v>59</v>
      </c>
      <c r="E6" s="43" t="s">
        <v>60</v>
      </c>
      <c r="F6" s="42" t="s">
        <v>12</v>
      </c>
      <c r="G6" s="50">
        <v>0</v>
      </c>
      <c r="H6" s="50">
        <v>116.3</v>
      </c>
      <c r="I6" s="50">
        <v>0</v>
      </c>
    </row>
    <row r="7" spans="1:9" ht="94.5">
      <c r="A7" s="48" t="s">
        <v>19</v>
      </c>
      <c r="B7" s="42" t="s">
        <v>57</v>
      </c>
      <c r="C7" s="42" t="s">
        <v>58</v>
      </c>
      <c r="D7" s="42" t="s">
        <v>41</v>
      </c>
      <c r="E7" s="43" t="s">
        <v>42</v>
      </c>
      <c r="F7" s="42" t="s">
        <v>12</v>
      </c>
      <c r="G7" s="50">
        <v>11934.41</v>
      </c>
      <c r="H7" s="50">
        <v>167.79</v>
      </c>
      <c r="I7" s="50">
        <v>0</v>
      </c>
    </row>
    <row r="8" spans="1:9" ht="136.5">
      <c r="A8" s="48" t="s">
        <v>19</v>
      </c>
      <c r="B8" s="42" t="s">
        <v>57</v>
      </c>
      <c r="C8" s="42" t="s">
        <v>58</v>
      </c>
      <c r="D8" s="42" t="s">
        <v>46</v>
      </c>
      <c r="E8" s="43" t="s">
        <v>47</v>
      </c>
      <c r="F8" s="42" t="s">
        <v>12</v>
      </c>
      <c r="G8" s="50">
        <v>0</v>
      </c>
      <c r="H8" s="50">
        <v>81.27</v>
      </c>
      <c r="I8" s="50">
        <v>0</v>
      </c>
    </row>
    <row r="9" spans="1:9" ht="105">
      <c r="A9" s="48" t="s">
        <v>19</v>
      </c>
      <c r="B9" s="42" t="s">
        <v>61</v>
      </c>
      <c r="C9" s="42" t="s">
        <v>62</v>
      </c>
      <c r="D9" s="42" t="s">
        <v>59</v>
      </c>
      <c r="E9" s="43" t="s">
        <v>60</v>
      </c>
      <c r="F9" s="42" t="s">
        <v>12</v>
      </c>
      <c r="G9" s="50">
        <v>0</v>
      </c>
      <c r="H9" s="50">
        <v>18.66</v>
      </c>
      <c r="I9" s="50">
        <v>0</v>
      </c>
    </row>
    <row r="10" spans="1:9" ht="105">
      <c r="A10" s="48" t="s">
        <v>19</v>
      </c>
      <c r="B10" s="42" t="s">
        <v>61</v>
      </c>
      <c r="C10" s="42" t="s">
        <v>62</v>
      </c>
      <c r="D10" s="42" t="s">
        <v>41</v>
      </c>
      <c r="E10" s="43" t="s">
        <v>42</v>
      </c>
      <c r="F10" s="42" t="s">
        <v>12</v>
      </c>
      <c r="G10" s="50">
        <v>0</v>
      </c>
      <c r="H10" s="50">
        <v>156.9</v>
      </c>
      <c r="I10" s="50">
        <v>0</v>
      </c>
    </row>
    <row r="11" spans="1:9" ht="105">
      <c r="A11" s="48" t="s">
        <v>19</v>
      </c>
      <c r="B11" s="42" t="s">
        <v>43</v>
      </c>
      <c r="C11" s="42" t="s">
        <v>63</v>
      </c>
      <c r="D11" s="42" t="s">
        <v>59</v>
      </c>
      <c r="E11" s="43" t="s">
        <v>60</v>
      </c>
      <c r="F11" s="42" t="s">
        <v>12</v>
      </c>
      <c r="G11" s="50">
        <v>0</v>
      </c>
      <c r="H11" s="50">
        <v>192.38</v>
      </c>
      <c r="I11" s="50">
        <v>0</v>
      </c>
    </row>
    <row r="12" spans="1:9" ht="136.5">
      <c r="A12" s="48" t="s">
        <v>19</v>
      </c>
      <c r="B12" s="42" t="s">
        <v>64</v>
      </c>
      <c r="C12" s="42" t="s">
        <v>65</v>
      </c>
      <c r="D12" s="42" t="s">
        <v>46</v>
      </c>
      <c r="E12" s="43" t="s">
        <v>47</v>
      </c>
      <c r="F12" s="42" t="s">
        <v>12</v>
      </c>
      <c r="G12" s="50">
        <v>0</v>
      </c>
      <c r="H12" s="50">
        <v>10.62</v>
      </c>
      <c r="I12" s="50">
        <v>0</v>
      </c>
    </row>
    <row r="13" spans="1:9" ht="94.5">
      <c r="A13" s="48" t="s">
        <v>19</v>
      </c>
      <c r="B13" s="42" t="s">
        <v>44</v>
      </c>
      <c r="C13" s="42" t="s">
        <v>45</v>
      </c>
      <c r="D13" s="42" t="s">
        <v>41</v>
      </c>
      <c r="E13" s="43" t="s">
        <v>42</v>
      </c>
      <c r="F13" s="42" t="s">
        <v>12</v>
      </c>
      <c r="G13" s="50">
        <v>0</v>
      </c>
      <c r="H13" s="50">
        <v>468.52</v>
      </c>
      <c r="I13" s="50">
        <v>0</v>
      </c>
    </row>
    <row r="14" spans="1:9" ht="136.5">
      <c r="A14" s="48" t="s">
        <v>19</v>
      </c>
      <c r="B14" s="42" t="s">
        <v>48</v>
      </c>
      <c r="C14" s="42" t="s">
        <v>49</v>
      </c>
      <c r="D14" s="42" t="s">
        <v>46</v>
      </c>
      <c r="E14" s="43" t="s">
        <v>47</v>
      </c>
      <c r="F14" s="42" t="s">
        <v>12</v>
      </c>
      <c r="G14" s="50">
        <v>0</v>
      </c>
      <c r="H14" s="50">
        <v>1817.15</v>
      </c>
      <c r="I14" s="50">
        <v>0</v>
      </c>
    </row>
    <row r="15" spans="1:9" ht="94.5">
      <c r="A15" s="48" t="s">
        <v>19</v>
      </c>
      <c r="B15" s="42" t="s">
        <v>48</v>
      </c>
      <c r="C15" s="42" t="s">
        <v>49</v>
      </c>
      <c r="D15" s="42" t="s">
        <v>59</v>
      </c>
      <c r="E15" s="43" t="s">
        <v>60</v>
      </c>
      <c r="F15" s="42" t="s">
        <v>12</v>
      </c>
      <c r="G15" s="50">
        <v>0</v>
      </c>
      <c r="H15" s="50">
        <v>19.73</v>
      </c>
      <c r="I15" s="50">
        <v>0</v>
      </c>
    </row>
    <row r="16" spans="1:9" ht="136.5">
      <c r="A16" s="48" t="s">
        <v>19</v>
      </c>
      <c r="B16" s="42" t="s">
        <v>48</v>
      </c>
      <c r="C16" s="42" t="s">
        <v>49</v>
      </c>
      <c r="D16" s="42" t="s">
        <v>13</v>
      </c>
      <c r="E16" s="43" t="s">
        <v>14</v>
      </c>
      <c r="F16" s="42" t="s">
        <v>12</v>
      </c>
      <c r="G16" s="50">
        <v>0</v>
      </c>
      <c r="H16" s="50">
        <v>954.52</v>
      </c>
      <c r="I16" s="50">
        <v>0</v>
      </c>
    </row>
    <row r="17" spans="1:9" ht="126">
      <c r="A17" s="48" t="s">
        <v>19</v>
      </c>
      <c r="B17" s="42" t="s">
        <v>48</v>
      </c>
      <c r="C17" s="42" t="s">
        <v>49</v>
      </c>
      <c r="D17" s="42" t="s">
        <v>10</v>
      </c>
      <c r="E17" s="43" t="s">
        <v>11</v>
      </c>
      <c r="F17" s="42" t="s">
        <v>12</v>
      </c>
      <c r="G17" s="50">
        <v>0</v>
      </c>
      <c r="H17" s="50">
        <v>3037.5</v>
      </c>
      <c r="I17" s="50">
        <v>0</v>
      </c>
    </row>
    <row r="18" spans="1:9" ht="94.5">
      <c r="A18" s="48" t="s">
        <v>19</v>
      </c>
      <c r="B18" s="42" t="s">
        <v>48</v>
      </c>
      <c r="C18" s="42" t="s">
        <v>49</v>
      </c>
      <c r="D18" s="42" t="s">
        <v>41</v>
      </c>
      <c r="E18" s="43" t="s">
        <v>42</v>
      </c>
      <c r="F18" s="42" t="s">
        <v>12</v>
      </c>
      <c r="G18" s="50">
        <v>0</v>
      </c>
      <c r="H18" s="50">
        <v>217.99</v>
      </c>
      <c r="I18" s="50">
        <v>0</v>
      </c>
    </row>
    <row r="19" spans="1:9" ht="94.5">
      <c r="A19" s="48" t="s">
        <v>19</v>
      </c>
      <c r="B19" s="42" t="s">
        <v>66</v>
      </c>
      <c r="C19" s="42" t="s">
        <v>67</v>
      </c>
      <c r="D19" s="42" t="s">
        <v>41</v>
      </c>
      <c r="E19" s="43" t="s">
        <v>42</v>
      </c>
      <c r="F19" s="42" t="s">
        <v>12</v>
      </c>
      <c r="G19" s="50">
        <v>0</v>
      </c>
      <c r="H19" s="50">
        <v>40.82</v>
      </c>
      <c r="I19" s="50">
        <v>0</v>
      </c>
    </row>
    <row r="20" spans="1:9" ht="126">
      <c r="A20" s="48" t="s">
        <v>19</v>
      </c>
      <c r="B20" s="42" t="s">
        <v>8</v>
      </c>
      <c r="C20" s="42" t="s">
        <v>9</v>
      </c>
      <c r="D20" s="42" t="s">
        <v>10</v>
      </c>
      <c r="E20" s="43" t="s">
        <v>11</v>
      </c>
      <c r="F20" s="42" t="s">
        <v>12</v>
      </c>
      <c r="G20" s="50">
        <v>0</v>
      </c>
      <c r="H20" s="50">
        <v>0.15</v>
      </c>
      <c r="I20" s="50">
        <v>0</v>
      </c>
    </row>
    <row r="21" spans="1:9" ht="94.5">
      <c r="A21" s="48" t="s">
        <v>19</v>
      </c>
      <c r="B21" s="42" t="s">
        <v>68</v>
      </c>
      <c r="C21" s="42" t="s">
        <v>69</v>
      </c>
      <c r="D21" s="42" t="s">
        <v>41</v>
      </c>
      <c r="E21" s="43" t="s">
        <v>42</v>
      </c>
      <c r="F21" s="42" t="s">
        <v>12</v>
      </c>
      <c r="G21" s="50">
        <v>0</v>
      </c>
      <c r="H21" s="50">
        <v>312.95</v>
      </c>
      <c r="I21" s="50">
        <v>0</v>
      </c>
    </row>
    <row r="22" spans="1:9" ht="136.5">
      <c r="A22" s="48" t="s">
        <v>19</v>
      </c>
      <c r="B22" s="42" t="s">
        <v>70</v>
      </c>
      <c r="C22" s="42" t="s">
        <v>71</v>
      </c>
      <c r="D22" s="42" t="s">
        <v>46</v>
      </c>
      <c r="E22" s="43" t="s">
        <v>47</v>
      </c>
      <c r="F22" s="42" t="s">
        <v>12</v>
      </c>
      <c r="G22" s="50">
        <v>0</v>
      </c>
      <c r="H22" s="50">
        <v>63.81</v>
      </c>
      <c r="I22" s="50">
        <v>0</v>
      </c>
    </row>
    <row r="23" spans="1:9" ht="126">
      <c r="A23" s="48" t="s">
        <v>19</v>
      </c>
      <c r="B23" s="42" t="s">
        <v>72</v>
      </c>
      <c r="C23" s="42" t="s">
        <v>73</v>
      </c>
      <c r="D23" s="42" t="s">
        <v>10</v>
      </c>
      <c r="E23" s="43" t="s">
        <v>11</v>
      </c>
      <c r="F23" s="42" t="s">
        <v>12</v>
      </c>
      <c r="G23" s="50">
        <v>0</v>
      </c>
      <c r="H23" s="50">
        <v>0.85</v>
      </c>
      <c r="I23" s="50">
        <v>0</v>
      </c>
    </row>
    <row r="24" spans="1:9">
      <c r="A24" s="68"/>
      <c r="B24" s="69" t="s">
        <v>16</v>
      </c>
      <c r="C24" s="70"/>
      <c r="D24" s="70"/>
      <c r="E24" s="71"/>
      <c r="F24" s="70"/>
      <c r="G24" s="72">
        <f>SUM(G3:G23)</f>
        <v>11934.41</v>
      </c>
      <c r="H24" s="72">
        <f>SUM(H3:H23)</f>
        <v>7943.8099999999995</v>
      </c>
      <c r="I24" s="72">
        <f>SUM(I3:I23)</f>
        <v>0</v>
      </c>
    </row>
    <row r="25" spans="1:9">
      <c r="A25" s="63"/>
      <c r="B25" s="64" t="s">
        <v>17</v>
      </c>
      <c r="C25" s="65"/>
      <c r="D25" s="65"/>
      <c r="E25" s="66"/>
      <c r="F25" s="65"/>
      <c r="G25" s="67"/>
      <c r="H25" s="67"/>
      <c r="I25" s="67">
        <f>G24+H24+I24</f>
        <v>19878.22</v>
      </c>
    </row>
  </sheetData>
  <autoFilter ref="A2:I25">
    <sortState ref="A3:I25">
      <sortCondition ref="C2"/>
    </sortState>
  </autoFilter>
  <sortState ref="E3:L7">
    <sortCondition ref="F2"/>
  </sortState>
  <mergeCells count="1">
    <mergeCell ref="B1:I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62" t="s">
        <v>74</v>
      </c>
      <c r="C1" s="62"/>
      <c r="D1" s="62"/>
      <c r="E1" s="62"/>
      <c r="F1" s="62"/>
      <c r="G1" s="62"/>
      <c r="H1" s="62"/>
      <c r="I1" s="62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30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30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30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C5" sqref="C5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73" t="s">
        <v>74</v>
      </c>
      <c r="B1" s="73"/>
      <c r="C1" s="73"/>
      <c r="D1" s="73"/>
      <c r="E1" s="73"/>
    </row>
    <row r="2" spans="1:8" ht="78.75">
      <c r="A2" s="16" t="s">
        <v>15</v>
      </c>
      <c r="B2" s="17" t="s">
        <v>20</v>
      </c>
      <c r="C2" s="17" t="s">
        <v>24</v>
      </c>
      <c r="D2" s="17" t="s">
        <v>21</v>
      </c>
      <c r="E2" s="17" t="s">
        <v>22</v>
      </c>
    </row>
    <row r="3" spans="1:8" ht="63">
      <c r="A3" s="18" t="s">
        <v>25</v>
      </c>
      <c r="B3" s="19" t="s">
        <v>38</v>
      </c>
      <c r="C3" s="22">
        <f>Администрация!J5</f>
        <v>0</v>
      </c>
      <c r="D3" s="22">
        <f>Администрация!J6</f>
        <v>0</v>
      </c>
      <c r="E3" s="22">
        <f>C3-D3</f>
        <v>0</v>
      </c>
    </row>
    <row r="4" spans="1:8" ht="31.5">
      <c r="A4" s="18" t="s">
        <v>18</v>
      </c>
      <c r="B4" s="19" t="s">
        <v>37</v>
      </c>
      <c r="C4" s="22">
        <f>Горсовет!J6</f>
        <v>0</v>
      </c>
      <c r="D4" s="22">
        <f>Горсовет!J7</f>
        <v>0</v>
      </c>
      <c r="E4" s="22">
        <f t="shared" ref="E4:E10" si="0">C4-D4</f>
        <v>0</v>
      </c>
    </row>
    <row r="5" spans="1:8" ht="63">
      <c r="A5" s="18" t="s">
        <v>26</v>
      </c>
      <c r="B5" s="15" t="s">
        <v>31</v>
      </c>
      <c r="C5" s="22">
        <f>Культура!K11</f>
        <v>0</v>
      </c>
      <c r="D5" s="22">
        <f>Культура!K12</f>
        <v>0</v>
      </c>
      <c r="E5" s="22">
        <f t="shared" si="0"/>
        <v>0</v>
      </c>
      <c r="H5" s="20"/>
    </row>
    <row r="6" spans="1:8" ht="47.25">
      <c r="A6" s="18" t="s">
        <v>19</v>
      </c>
      <c r="B6" s="19" t="s">
        <v>32</v>
      </c>
      <c r="C6" s="22">
        <f>Образование!I25</f>
        <v>19878.22</v>
      </c>
      <c r="D6" s="22">
        <f>Образование!I26</f>
        <v>17899.71</v>
      </c>
      <c r="E6" s="22">
        <f t="shared" si="0"/>
        <v>1978.510000000002</v>
      </c>
    </row>
    <row r="7" spans="1:8" ht="47.25">
      <c r="A7" s="18" t="s">
        <v>27</v>
      </c>
      <c r="B7" s="19" t="s">
        <v>33</v>
      </c>
      <c r="C7" s="22">
        <f>Финуправление!I7</f>
        <v>0</v>
      </c>
      <c r="D7" s="22">
        <f>Финуправление!I8</f>
        <v>0</v>
      </c>
      <c r="E7" s="22">
        <f t="shared" si="0"/>
        <v>0</v>
      </c>
    </row>
    <row r="8" spans="1:8" ht="63">
      <c r="A8" s="18" t="s">
        <v>28</v>
      </c>
      <c r="B8" s="15" t="s">
        <v>34</v>
      </c>
      <c r="C8" s="22">
        <f>УКХ!J7</f>
        <v>0</v>
      </c>
      <c r="D8" s="22">
        <f>УКХ!J8</f>
        <v>0</v>
      </c>
      <c r="E8" s="22">
        <f t="shared" si="0"/>
        <v>0</v>
      </c>
    </row>
    <row r="9" spans="1:8" ht="63">
      <c r="A9" s="18" t="s">
        <v>29</v>
      </c>
      <c r="B9" s="15" t="s">
        <v>35</v>
      </c>
      <c r="C9" s="22">
        <f>Имущество!J6</f>
        <v>0</v>
      </c>
      <c r="D9" s="22">
        <f>Имущество!J7</f>
        <v>0</v>
      </c>
      <c r="E9" s="22">
        <f t="shared" si="0"/>
        <v>0</v>
      </c>
    </row>
    <row r="10" spans="1:8" ht="31.5">
      <c r="A10" s="18" t="s">
        <v>30</v>
      </c>
      <c r="B10" s="19" t="s">
        <v>36</v>
      </c>
      <c r="C10" s="22">
        <f>КСП!I7</f>
        <v>0</v>
      </c>
      <c r="D10" s="22">
        <f>КСП!I8</f>
        <v>0</v>
      </c>
      <c r="E10" s="22">
        <f t="shared" si="0"/>
        <v>0</v>
      </c>
    </row>
    <row r="11" spans="1:8" ht="15.75">
      <c r="A11" s="18"/>
      <c r="B11" s="15"/>
      <c r="C11" s="22"/>
      <c r="D11" s="22"/>
      <c r="E11" s="22"/>
    </row>
    <row r="12" spans="1:8" ht="15.75">
      <c r="A12" s="14"/>
      <c r="B12" s="15"/>
      <c r="C12" s="22"/>
      <c r="D12" s="22"/>
      <c r="E12" s="22"/>
    </row>
    <row r="13" spans="1:8" ht="15.75">
      <c r="A13" s="60" t="s">
        <v>23</v>
      </c>
      <c r="B13" s="61"/>
      <c r="C13" s="21">
        <f t="shared" ref="C13:D13" si="1">SUM(C3:C12)</f>
        <v>19878.22</v>
      </c>
      <c r="D13" s="21">
        <f t="shared" si="1"/>
        <v>17899.71</v>
      </c>
      <c r="E13" s="21">
        <f>SUM(E3:E12)</f>
        <v>1978.510000000002</v>
      </c>
      <c r="F13"/>
      <c r="G13"/>
    </row>
    <row r="14" spans="1:8" ht="15.75">
      <c r="A14" s="14"/>
      <c r="B14" s="15"/>
      <c r="C14" s="15"/>
      <c r="D14" s="15"/>
      <c r="E14" s="15"/>
    </row>
  </sheetData>
  <mergeCells count="2">
    <mergeCell ref="A13:B13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pane xSplit="7" ySplit="2" topLeftCell="H20" activePane="bottomRight" state="frozen"/>
      <selection pane="topRight" activeCell="H1" sqref="H1"/>
      <selection pane="bottomLeft" activeCell="A3" sqref="A3"/>
      <selection pane="bottomRight" activeCell="B2" sqref="B2"/>
    </sheetView>
  </sheetViews>
  <sheetFormatPr defaultRowHeight="15"/>
  <cols>
    <col min="2" max="2" width="16.7109375" style="34" customWidth="1"/>
    <col min="3" max="4" width="19.7109375" style="34" customWidth="1"/>
    <col min="5" max="5" width="19.7109375" style="52" customWidth="1"/>
    <col min="6" max="6" width="10.7109375" style="34" customWidth="1"/>
    <col min="7" max="9" width="19.7109375" style="36" customWidth="1"/>
  </cols>
  <sheetData>
    <row r="1" spans="1:9">
      <c r="B1" s="59" t="s">
        <v>74</v>
      </c>
      <c r="C1" s="59"/>
      <c r="D1" s="59"/>
      <c r="E1" s="59"/>
      <c r="F1" s="59"/>
      <c r="G1" s="59"/>
      <c r="H1" s="59"/>
      <c r="I1" s="59"/>
    </row>
    <row r="2" spans="1:9" ht="31.5">
      <c r="A2" s="46" t="s">
        <v>15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41" t="s">
        <v>5</v>
      </c>
      <c r="H2" s="41" t="s">
        <v>6</v>
      </c>
      <c r="I2" s="41" t="s">
        <v>7</v>
      </c>
    </row>
    <row r="3" spans="1:9" ht="94.5">
      <c r="A3" s="48" t="s">
        <v>19</v>
      </c>
      <c r="B3" s="42" t="s">
        <v>51</v>
      </c>
      <c r="C3" s="42" t="s">
        <v>52</v>
      </c>
      <c r="D3" s="42" t="s">
        <v>41</v>
      </c>
      <c r="E3" s="43" t="s">
        <v>42</v>
      </c>
      <c r="F3" s="42" t="s">
        <v>12</v>
      </c>
      <c r="G3" s="50">
        <v>0</v>
      </c>
      <c r="H3" s="50">
        <v>4.53</v>
      </c>
      <c r="I3" s="50">
        <v>0</v>
      </c>
    </row>
    <row r="4" spans="1:9" ht="94.5">
      <c r="A4" s="48" t="s">
        <v>19</v>
      </c>
      <c r="B4" s="42" t="s">
        <v>53</v>
      </c>
      <c r="C4" s="42" t="s">
        <v>54</v>
      </c>
      <c r="D4" s="42" t="s">
        <v>41</v>
      </c>
      <c r="E4" s="43" t="s">
        <v>42</v>
      </c>
      <c r="F4" s="42" t="s">
        <v>12</v>
      </c>
      <c r="G4" s="50">
        <v>0</v>
      </c>
      <c r="H4" s="50">
        <v>255.71</v>
      </c>
      <c r="I4" s="50">
        <v>0</v>
      </c>
    </row>
    <row r="5" spans="1:9" ht="136.5">
      <c r="A5" s="48" t="s">
        <v>19</v>
      </c>
      <c r="B5" s="42" t="s">
        <v>55</v>
      </c>
      <c r="C5" s="42" t="s">
        <v>56</v>
      </c>
      <c r="D5" s="42" t="s">
        <v>46</v>
      </c>
      <c r="E5" s="43" t="s">
        <v>47</v>
      </c>
      <c r="F5" s="42" t="s">
        <v>12</v>
      </c>
      <c r="G5" s="50">
        <v>0</v>
      </c>
      <c r="H5" s="50">
        <v>5.66</v>
      </c>
      <c r="I5" s="50">
        <v>0</v>
      </c>
    </row>
    <row r="6" spans="1:9" ht="94.5">
      <c r="A6" s="48" t="s">
        <v>19</v>
      </c>
      <c r="B6" s="42" t="s">
        <v>57</v>
      </c>
      <c r="C6" s="42" t="s">
        <v>58</v>
      </c>
      <c r="D6" s="42" t="s">
        <v>59</v>
      </c>
      <c r="E6" s="43" t="s">
        <v>60</v>
      </c>
      <c r="F6" s="42" t="s">
        <v>12</v>
      </c>
      <c r="G6" s="50">
        <v>0</v>
      </c>
      <c r="H6" s="50">
        <v>116.3</v>
      </c>
      <c r="I6" s="50">
        <v>0</v>
      </c>
    </row>
    <row r="7" spans="1:9" ht="94.5">
      <c r="A7" s="48" t="s">
        <v>19</v>
      </c>
      <c r="B7" s="42" t="s">
        <v>57</v>
      </c>
      <c r="C7" s="42" t="s">
        <v>58</v>
      </c>
      <c r="D7" s="42" t="s">
        <v>41</v>
      </c>
      <c r="E7" s="43" t="s">
        <v>42</v>
      </c>
      <c r="F7" s="42" t="s">
        <v>12</v>
      </c>
      <c r="G7" s="50">
        <v>11934.41</v>
      </c>
      <c r="H7" s="50">
        <v>167.79</v>
      </c>
      <c r="I7" s="50">
        <v>0</v>
      </c>
    </row>
    <row r="8" spans="1:9" ht="136.5">
      <c r="A8" s="48" t="s">
        <v>19</v>
      </c>
      <c r="B8" s="42" t="s">
        <v>57</v>
      </c>
      <c r="C8" s="42" t="s">
        <v>58</v>
      </c>
      <c r="D8" s="42" t="s">
        <v>46</v>
      </c>
      <c r="E8" s="43" t="s">
        <v>47</v>
      </c>
      <c r="F8" s="42" t="s">
        <v>12</v>
      </c>
      <c r="G8" s="50">
        <v>0</v>
      </c>
      <c r="H8" s="50">
        <v>81.27</v>
      </c>
      <c r="I8" s="50">
        <v>0</v>
      </c>
    </row>
    <row r="9" spans="1:9" ht="105">
      <c r="A9" s="48" t="s">
        <v>19</v>
      </c>
      <c r="B9" s="42" t="s">
        <v>61</v>
      </c>
      <c r="C9" s="42" t="s">
        <v>62</v>
      </c>
      <c r="D9" s="42" t="s">
        <v>59</v>
      </c>
      <c r="E9" s="43" t="s">
        <v>60</v>
      </c>
      <c r="F9" s="42" t="s">
        <v>12</v>
      </c>
      <c r="G9" s="50">
        <v>0</v>
      </c>
      <c r="H9" s="50">
        <v>18.66</v>
      </c>
      <c r="I9" s="50">
        <v>0</v>
      </c>
    </row>
    <row r="10" spans="1:9" ht="105">
      <c r="A10" s="48" t="s">
        <v>19</v>
      </c>
      <c r="B10" s="42" t="s">
        <v>61</v>
      </c>
      <c r="C10" s="42" t="s">
        <v>62</v>
      </c>
      <c r="D10" s="42" t="s">
        <v>41</v>
      </c>
      <c r="E10" s="43" t="s">
        <v>42</v>
      </c>
      <c r="F10" s="42" t="s">
        <v>12</v>
      </c>
      <c r="G10" s="50">
        <v>0</v>
      </c>
      <c r="H10" s="50">
        <v>156.9</v>
      </c>
      <c r="I10" s="50">
        <v>0</v>
      </c>
    </row>
    <row r="11" spans="1:9" ht="105">
      <c r="A11" s="48" t="s">
        <v>19</v>
      </c>
      <c r="B11" s="42" t="s">
        <v>43</v>
      </c>
      <c r="C11" s="42" t="s">
        <v>63</v>
      </c>
      <c r="D11" s="42" t="s">
        <v>59</v>
      </c>
      <c r="E11" s="43" t="s">
        <v>60</v>
      </c>
      <c r="F11" s="42" t="s">
        <v>12</v>
      </c>
      <c r="G11" s="50">
        <v>0</v>
      </c>
      <c r="H11" s="50">
        <v>192.38</v>
      </c>
      <c r="I11" s="50">
        <v>0</v>
      </c>
    </row>
    <row r="12" spans="1:9" ht="136.5">
      <c r="A12" s="48" t="s">
        <v>19</v>
      </c>
      <c r="B12" s="42" t="s">
        <v>64</v>
      </c>
      <c r="C12" s="42" t="s">
        <v>65</v>
      </c>
      <c r="D12" s="42" t="s">
        <v>46</v>
      </c>
      <c r="E12" s="43" t="s">
        <v>47</v>
      </c>
      <c r="F12" s="42" t="s">
        <v>12</v>
      </c>
      <c r="G12" s="50">
        <v>0</v>
      </c>
      <c r="H12" s="50">
        <v>10.62</v>
      </c>
      <c r="I12" s="50">
        <v>0</v>
      </c>
    </row>
    <row r="13" spans="1:9" ht="94.5">
      <c r="A13" s="48" t="s">
        <v>19</v>
      </c>
      <c r="B13" s="42" t="s">
        <v>44</v>
      </c>
      <c r="C13" s="42" t="s">
        <v>45</v>
      </c>
      <c r="D13" s="42" t="s">
        <v>41</v>
      </c>
      <c r="E13" s="43" t="s">
        <v>42</v>
      </c>
      <c r="F13" s="42" t="s">
        <v>12</v>
      </c>
      <c r="G13" s="50">
        <v>0</v>
      </c>
      <c r="H13" s="50">
        <v>468.52</v>
      </c>
      <c r="I13" s="50">
        <v>0</v>
      </c>
    </row>
    <row r="14" spans="1:9" ht="136.5">
      <c r="A14" s="48" t="s">
        <v>19</v>
      </c>
      <c r="B14" s="42" t="s">
        <v>48</v>
      </c>
      <c r="C14" s="42" t="s">
        <v>49</v>
      </c>
      <c r="D14" s="42" t="s">
        <v>46</v>
      </c>
      <c r="E14" s="43" t="s">
        <v>47</v>
      </c>
      <c r="F14" s="42" t="s">
        <v>12</v>
      </c>
      <c r="G14" s="50">
        <v>0</v>
      </c>
      <c r="H14" s="50">
        <v>1817.15</v>
      </c>
      <c r="I14" s="50">
        <v>0</v>
      </c>
    </row>
    <row r="15" spans="1:9" ht="94.5">
      <c r="A15" s="48" t="s">
        <v>19</v>
      </c>
      <c r="B15" s="42" t="s">
        <v>48</v>
      </c>
      <c r="C15" s="42" t="s">
        <v>49</v>
      </c>
      <c r="D15" s="42" t="s">
        <v>59</v>
      </c>
      <c r="E15" s="43" t="s">
        <v>60</v>
      </c>
      <c r="F15" s="42" t="s">
        <v>12</v>
      </c>
      <c r="G15" s="50">
        <v>0</v>
      </c>
      <c r="H15" s="50">
        <v>19.73</v>
      </c>
      <c r="I15" s="50">
        <v>0</v>
      </c>
    </row>
    <row r="16" spans="1:9" ht="136.5">
      <c r="A16" s="48" t="s">
        <v>19</v>
      </c>
      <c r="B16" s="42" t="s">
        <v>48</v>
      </c>
      <c r="C16" s="42" t="s">
        <v>49</v>
      </c>
      <c r="D16" s="42" t="s">
        <v>13</v>
      </c>
      <c r="E16" s="43" t="s">
        <v>14</v>
      </c>
      <c r="F16" s="42" t="s">
        <v>12</v>
      </c>
      <c r="G16" s="50">
        <v>0</v>
      </c>
      <c r="H16" s="50">
        <v>954.52</v>
      </c>
      <c r="I16" s="50">
        <v>0</v>
      </c>
    </row>
    <row r="17" spans="1:9" ht="126">
      <c r="A17" s="48" t="s">
        <v>19</v>
      </c>
      <c r="B17" s="42" t="s">
        <v>48</v>
      </c>
      <c r="C17" s="42" t="s">
        <v>49</v>
      </c>
      <c r="D17" s="42" t="s">
        <v>10</v>
      </c>
      <c r="E17" s="43" t="s">
        <v>11</v>
      </c>
      <c r="F17" s="42" t="s">
        <v>12</v>
      </c>
      <c r="G17" s="50">
        <v>0</v>
      </c>
      <c r="H17" s="50">
        <v>3037.5</v>
      </c>
      <c r="I17" s="50">
        <v>0</v>
      </c>
    </row>
    <row r="18" spans="1:9" ht="94.5">
      <c r="A18" s="48" t="s">
        <v>19</v>
      </c>
      <c r="B18" s="42" t="s">
        <v>48</v>
      </c>
      <c r="C18" s="42" t="s">
        <v>49</v>
      </c>
      <c r="D18" s="42" t="s">
        <v>41</v>
      </c>
      <c r="E18" s="43" t="s">
        <v>42</v>
      </c>
      <c r="F18" s="42" t="s">
        <v>12</v>
      </c>
      <c r="G18" s="50">
        <v>0</v>
      </c>
      <c r="H18" s="50">
        <v>217.99</v>
      </c>
      <c r="I18" s="50">
        <v>0</v>
      </c>
    </row>
    <row r="19" spans="1:9" ht="94.5">
      <c r="A19" s="48" t="s">
        <v>19</v>
      </c>
      <c r="B19" s="42" t="s">
        <v>66</v>
      </c>
      <c r="C19" s="42" t="s">
        <v>67</v>
      </c>
      <c r="D19" s="42" t="s">
        <v>41</v>
      </c>
      <c r="E19" s="43" t="s">
        <v>42</v>
      </c>
      <c r="F19" s="42" t="s">
        <v>12</v>
      </c>
      <c r="G19" s="50">
        <v>0</v>
      </c>
      <c r="H19" s="50">
        <v>40.82</v>
      </c>
      <c r="I19" s="50">
        <v>0</v>
      </c>
    </row>
    <row r="20" spans="1:9" ht="126">
      <c r="A20" s="48" t="s">
        <v>19</v>
      </c>
      <c r="B20" s="42" t="s">
        <v>8</v>
      </c>
      <c r="C20" s="42" t="s">
        <v>9</v>
      </c>
      <c r="D20" s="42" t="s">
        <v>10</v>
      </c>
      <c r="E20" s="43" t="s">
        <v>11</v>
      </c>
      <c r="F20" s="42" t="s">
        <v>12</v>
      </c>
      <c r="G20" s="50">
        <v>0</v>
      </c>
      <c r="H20" s="50">
        <v>0.15</v>
      </c>
      <c r="I20" s="50">
        <v>0</v>
      </c>
    </row>
    <row r="21" spans="1:9" ht="94.5">
      <c r="A21" s="48" t="s">
        <v>19</v>
      </c>
      <c r="B21" s="42" t="s">
        <v>68</v>
      </c>
      <c r="C21" s="42" t="s">
        <v>69</v>
      </c>
      <c r="D21" s="42" t="s">
        <v>41</v>
      </c>
      <c r="E21" s="43" t="s">
        <v>42</v>
      </c>
      <c r="F21" s="42" t="s">
        <v>12</v>
      </c>
      <c r="G21" s="50">
        <v>0</v>
      </c>
      <c r="H21" s="50">
        <v>312.95</v>
      </c>
      <c r="I21" s="50">
        <v>0</v>
      </c>
    </row>
    <row r="22" spans="1:9" ht="136.5">
      <c r="A22" s="48" t="s">
        <v>19</v>
      </c>
      <c r="B22" s="42" t="s">
        <v>70</v>
      </c>
      <c r="C22" s="42" t="s">
        <v>71</v>
      </c>
      <c r="D22" s="42" t="s">
        <v>46</v>
      </c>
      <c r="E22" s="43" t="s">
        <v>47</v>
      </c>
      <c r="F22" s="42" t="s">
        <v>12</v>
      </c>
      <c r="G22" s="50">
        <v>0</v>
      </c>
      <c r="H22" s="50">
        <v>63.81</v>
      </c>
      <c r="I22" s="50">
        <v>0</v>
      </c>
    </row>
    <row r="23" spans="1:9" ht="126">
      <c r="A23" s="48" t="s">
        <v>19</v>
      </c>
      <c r="B23" s="42" t="s">
        <v>72</v>
      </c>
      <c r="C23" s="42" t="s">
        <v>73</v>
      </c>
      <c r="D23" s="42" t="s">
        <v>10</v>
      </c>
      <c r="E23" s="43" t="s">
        <v>11</v>
      </c>
      <c r="F23" s="42" t="s">
        <v>12</v>
      </c>
      <c r="G23" s="50">
        <v>0</v>
      </c>
      <c r="H23" s="50">
        <v>0.85</v>
      </c>
      <c r="I23" s="50">
        <v>0</v>
      </c>
    </row>
    <row r="24" spans="1:9">
      <c r="A24" s="58"/>
      <c r="B24" s="11" t="s">
        <v>16</v>
      </c>
      <c r="C24" s="45"/>
      <c r="D24" s="45"/>
      <c r="E24" s="53"/>
      <c r="F24" s="45"/>
      <c r="G24" s="51">
        <f>SUM(G3:G23)</f>
        <v>11934.41</v>
      </c>
      <c r="H24" s="51">
        <f>SUM(H3:H23)</f>
        <v>7943.8099999999995</v>
      </c>
      <c r="I24" s="51">
        <f>SUM(I3:I23)</f>
        <v>0</v>
      </c>
    </row>
    <row r="25" spans="1:9">
      <c r="A25" s="58"/>
      <c r="B25" s="11" t="s">
        <v>17</v>
      </c>
      <c r="C25" s="45"/>
      <c r="D25" s="45"/>
      <c r="E25" s="53"/>
      <c r="F25" s="45"/>
      <c r="G25" s="51"/>
      <c r="H25" s="51"/>
      <c r="I25" s="51">
        <f>G24+H24+I24</f>
        <v>19878.22</v>
      </c>
    </row>
    <row r="26" spans="1:9">
      <c r="A26" s="24" t="s">
        <v>39</v>
      </c>
      <c r="B26" s="25"/>
      <c r="C26" s="25"/>
      <c r="D26" s="25"/>
      <c r="E26" s="25"/>
      <c r="F26" s="26"/>
      <c r="G26" s="26"/>
      <c r="H26" s="37"/>
      <c r="I26" s="38">
        <f>I25-G22-H22-I22-G14-H14-I14-G12-H12-I12-G8-H8-I8-G5-H5-I5</f>
        <v>17899.71</v>
      </c>
    </row>
  </sheetData>
  <autoFilter ref="A2:I2">
    <sortState ref="A3:I44">
      <sortCondition ref="C2"/>
    </sortState>
  </autoFilter>
  <mergeCells count="1"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B1" sqref="B1:K1"/>
    </sheetView>
  </sheetViews>
  <sheetFormatPr defaultRowHeight="15"/>
  <cols>
    <col min="1" max="1" width="9.140625" style="47"/>
    <col min="2" max="2" width="16.7109375" style="34" customWidth="1"/>
    <col min="3" max="4" width="19.7109375" style="34" customWidth="1"/>
    <col min="5" max="5" width="19.7109375" style="52" customWidth="1"/>
    <col min="6" max="6" width="10.7109375" style="34" customWidth="1"/>
    <col min="7" max="7" width="6.7109375" style="34" customWidth="1"/>
    <col min="8" max="11" width="19.7109375" style="36" customWidth="1"/>
  </cols>
  <sheetData>
    <row r="1" spans="1:11">
      <c r="B1" s="59" t="s">
        <v>74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ht="63">
      <c r="A2" s="49" t="s">
        <v>15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39" t="s">
        <v>40</v>
      </c>
      <c r="H2" s="41" t="s">
        <v>5</v>
      </c>
      <c r="I2" s="41" t="s">
        <v>6</v>
      </c>
      <c r="J2" s="41" t="s">
        <v>7</v>
      </c>
      <c r="K2" s="41" t="s">
        <v>50</v>
      </c>
    </row>
    <row r="3" spans="1:11">
      <c r="A3" s="48"/>
      <c r="B3" s="42"/>
      <c r="C3" s="42"/>
      <c r="D3" s="42"/>
      <c r="E3" s="43"/>
      <c r="F3" s="42"/>
      <c r="G3" s="42"/>
      <c r="H3" s="50"/>
      <c r="I3" s="50"/>
      <c r="J3" s="50"/>
      <c r="K3" s="50"/>
    </row>
    <row r="4" spans="1:11">
      <c r="A4" s="48"/>
      <c r="B4" s="42"/>
      <c r="C4" s="42"/>
      <c r="D4" s="42"/>
      <c r="E4" s="43"/>
      <c r="F4" s="42"/>
      <c r="G4" s="42"/>
      <c r="H4" s="50"/>
      <c r="I4" s="50"/>
      <c r="J4" s="50"/>
      <c r="K4" s="50"/>
    </row>
    <row r="5" spans="1:11">
      <c r="A5" s="48"/>
      <c r="B5" s="42"/>
      <c r="C5" s="42"/>
      <c r="D5" s="42"/>
      <c r="E5" s="43"/>
      <c r="F5" s="42"/>
      <c r="G5" s="42"/>
      <c r="H5" s="50"/>
      <c r="I5" s="50"/>
      <c r="J5" s="50"/>
      <c r="K5" s="50"/>
    </row>
    <row r="6" spans="1:11">
      <c r="A6" s="48"/>
      <c r="B6" s="42"/>
      <c r="C6" s="42"/>
      <c r="D6" s="42"/>
      <c r="E6" s="43"/>
      <c r="F6" s="42"/>
      <c r="G6" s="42"/>
      <c r="H6" s="50"/>
      <c r="I6" s="50"/>
      <c r="J6" s="50"/>
      <c r="K6" s="50"/>
    </row>
    <row r="7" spans="1:11">
      <c r="A7" s="48"/>
      <c r="B7" s="42"/>
      <c r="C7" s="42"/>
      <c r="D7" s="42"/>
      <c r="E7" s="43"/>
      <c r="F7" s="42"/>
      <c r="G7" s="42"/>
      <c r="H7" s="50"/>
      <c r="I7" s="50"/>
      <c r="J7" s="50"/>
      <c r="K7" s="50"/>
    </row>
    <row r="8" spans="1:11">
      <c r="A8" s="48"/>
      <c r="B8" s="42"/>
      <c r="C8" s="42"/>
      <c r="D8" s="42"/>
      <c r="E8" s="43"/>
      <c r="F8" s="42"/>
      <c r="G8" s="42"/>
      <c r="H8" s="50"/>
      <c r="I8" s="50"/>
      <c r="J8" s="50"/>
      <c r="K8" s="50"/>
    </row>
    <row r="9" spans="1:11">
      <c r="A9" s="48"/>
      <c r="B9" s="42"/>
      <c r="C9" s="42"/>
      <c r="D9" s="42"/>
      <c r="E9" s="43"/>
      <c r="F9" s="42"/>
      <c r="G9" s="42"/>
      <c r="H9" s="50"/>
      <c r="I9" s="50"/>
      <c r="J9" s="50"/>
      <c r="K9" s="50"/>
    </row>
    <row r="10" spans="1:11">
      <c r="A10" s="46"/>
      <c r="B10" s="11" t="s">
        <v>16</v>
      </c>
      <c r="C10" s="45"/>
      <c r="D10" s="45"/>
      <c r="E10" s="53"/>
      <c r="F10" s="45"/>
      <c r="G10" s="45"/>
      <c r="H10" s="51">
        <f>SUM(H3:H9)</f>
        <v>0</v>
      </c>
      <c r="I10" s="51">
        <f>SUM(I3:I9)</f>
        <v>0</v>
      </c>
      <c r="J10" s="51">
        <f>SUM(J3:J9)</f>
        <v>0</v>
      </c>
      <c r="K10" s="51">
        <f>SUM(K3:K9)</f>
        <v>0</v>
      </c>
    </row>
    <row r="11" spans="1:11">
      <c r="A11" s="46"/>
      <c r="B11" s="11" t="s">
        <v>17</v>
      </c>
      <c r="C11" s="45"/>
      <c r="D11" s="45"/>
      <c r="E11" s="53"/>
      <c r="F11" s="45"/>
      <c r="G11" s="45"/>
      <c r="H11" s="54"/>
      <c r="I11" s="54"/>
      <c r="J11" s="54"/>
      <c r="K11" s="51">
        <f>H10+I10+J10+K10</f>
        <v>0</v>
      </c>
    </row>
    <row r="12" spans="1:11">
      <c r="A12" s="23"/>
      <c r="B12" s="24" t="s">
        <v>39</v>
      </c>
      <c r="C12" s="25"/>
      <c r="D12" s="25"/>
      <c r="E12" s="25"/>
      <c r="F12" s="25"/>
      <c r="G12" s="26"/>
      <c r="H12" s="26"/>
      <c r="I12" s="37"/>
      <c r="J12" s="38"/>
      <c r="K12" s="55">
        <f>I8</f>
        <v>0</v>
      </c>
    </row>
  </sheetData>
  <mergeCells count="1">
    <mergeCell ref="B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59" t="s">
        <v>74</v>
      </c>
      <c r="C1" s="59"/>
      <c r="D1" s="59"/>
      <c r="E1" s="59"/>
      <c r="F1" s="59"/>
      <c r="G1" s="59"/>
      <c r="H1" s="59"/>
      <c r="I1" s="59"/>
      <c r="J1" s="59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11"/>
      <c r="B3" s="1"/>
      <c r="C3" s="1"/>
      <c r="D3" s="1"/>
      <c r="E3" s="29"/>
      <c r="F3" s="1"/>
      <c r="G3" s="1"/>
      <c r="H3" s="30"/>
      <c r="I3" s="30"/>
      <c r="J3" s="30"/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16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17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39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59" t="s">
        <v>74</v>
      </c>
      <c r="C1" s="59"/>
      <c r="D1" s="59"/>
      <c r="E1" s="59"/>
      <c r="F1" s="59"/>
      <c r="G1" s="59"/>
      <c r="H1" s="59"/>
      <c r="I1" s="59"/>
      <c r="J1" s="59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28"/>
      <c r="B3" s="1"/>
      <c r="C3" s="1"/>
      <c r="D3" s="1"/>
      <c r="E3" s="29"/>
      <c r="F3" s="1"/>
      <c r="G3" s="1"/>
      <c r="H3" s="2"/>
      <c r="I3" s="2"/>
      <c r="J3" s="2"/>
    </row>
    <row r="4" spans="1:10">
      <c r="A4" s="31"/>
      <c r="B4" s="11" t="s">
        <v>16</v>
      </c>
      <c r="C4" s="8"/>
      <c r="D4" s="8"/>
      <c r="E4" s="32"/>
      <c r="F4" s="8"/>
      <c r="G4" s="8"/>
      <c r="H4" s="33"/>
      <c r="I4" s="33"/>
      <c r="J4" s="33"/>
    </row>
    <row r="5" spans="1:10">
      <c r="A5" s="31"/>
      <c r="B5" s="11" t="s">
        <v>17</v>
      </c>
      <c r="C5" s="8"/>
      <c r="D5" s="8"/>
      <c r="E5" s="32"/>
      <c r="F5" s="8"/>
      <c r="G5" s="8"/>
      <c r="H5" s="33"/>
      <c r="I5" s="33"/>
      <c r="J5" s="33">
        <f>H4+I4+J4</f>
        <v>0</v>
      </c>
    </row>
    <row r="6" spans="1:10">
      <c r="A6" s="23"/>
      <c r="B6" s="24" t="s">
        <v>39</v>
      </c>
      <c r="C6" s="25"/>
      <c r="D6" s="25"/>
      <c r="E6" s="25"/>
      <c r="F6" s="25"/>
      <c r="G6" s="26"/>
      <c r="H6" s="26"/>
      <c r="I6" s="37"/>
      <c r="J6" s="38">
        <f>J5</f>
        <v>0</v>
      </c>
    </row>
  </sheetData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>
      <c r="B1" s="59" t="s">
        <v>74</v>
      </c>
      <c r="C1" s="59"/>
      <c r="D1" s="59"/>
      <c r="E1" s="59"/>
      <c r="F1" s="59"/>
      <c r="G1" s="59"/>
      <c r="H1" s="59"/>
      <c r="I1" s="59"/>
      <c r="J1" s="59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48"/>
      <c r="B3" s="44"/>
      <c r="C3" s="42"/>
      <c r="D3" s="42"/>
      <c r="E3" s="43"/>
      <c r="F3" s="42"/>
      <c r="H3" s="50"/>
      <c r="I3" s="50"/>
      <c r="J3" s="50"/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16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17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39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2">
      <c r="B1" s="59" t="s">
        <v>74</v>
      </c>
      <c r="C1" s="59"/>
      <c r="D1" s="59"/>
      <c r="E1" s="59"/>
      <c r="F1" s="59"/>
      <c r="G1" s="59"/>
      <c r="H1" s="59"/>
      <c r="I1" s="59"/>
      <c r="J1" s="59"/>
    </row>
    <row r="2" spans="1:12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  <c r="K2" s="56"/>
      <c r="L2" s="56"/>
    </row>
    <row r="3" spans="1:12">
      <c r="A3" s="11"/>
      <c r="B3" s="1"/>
      <c r="C3" s="1"/>
      <c r="D3" s="1"/>
      <c r="E3" s="29"/>
      <c r="F3" s="42"/>
      <c r="H3" s="50"/>
      <c r="I3" s="50"/>
      <c r="J3" s="50"/>
      <c r="K3" s="57"/>
      <c r="L3" s="56"/>
    </row>
    <row r="4" spans="1:12">
      <c r="A4" s="11"/>
      <c r="B4" s="1"/>
      <c r="C4" s="1"/>
      <c r="D4" s="1"/>
      <c r="E4" s="43"/>
      <c r="F4" s="42"/>
      <c r="H4" s="50"/>
      <c r="I4" s="50"/>
      <c r="J4" s="50"/>
    </row>
    <row r="5" spans="1:12">
      <c r="A5" s="48"/>
      <c r="B5" s="44"/>
      <c r="C5" s="42"/>
      <c r="D5" s="42"/>
      <c r="E5" s="43"/>
      <c r="F5" s="42"/>
      <c r="H5" s="50"/>
      <c r="I5" s="50"/>
      <c r="J5" s="50"/>
    </row>
    <row r="6" spans="1:12">
      <c r="A6" s="31"/>
      <c r="B6" s="11" t="s">
        <v>16</v>
      </c>
      <c r="C6" s="8"/>
      <c r="D6" s="8"/>
      <c r="E6" s="32"/>
      <c r="F6" s="8"/>
      <c r="G6" s="8"/>
      <c r="H6" s="33">
        <f t="shared" ref="H6:I6" si="0">SUM(H3:H5)</f>
        <v>0</v>
      </c>
      <c r="I6" s="33">
        <f t="shared" si="0"/>
        <v>0</v>
      </c>
      <c r="J6" s="33">
        <f>SUM(J3:J5)</f>
        <v>0</v>
      </c>
    </row>
    <row r="7" spans="1:12">
      <c r="A7" s="31"/>
      <c r="B7" s="11" t="s">
        <v>17</v>
      </c>
      <c r="C7" s="8"/>
      <c r="D7" s="8"/>
      <c r="E7" s="32"/>
      <c r="F7" s="8"/>
      <c r="G7" s="8"/>
      <c r="H7" s="33"/>
      <c r="I7" s="33"/>
      <c r="J7" s="33">
        <f>H6+I6+J6</f>
        <v>0</v>
      </c>
    </row>
    <row r="8" spans="1:12">
      <c r="A8" s="23"/>
      <c r="B8" s="24" t="s">
        <v>39</v>
      </c>
      <c r="C8" s="25"/>
      <c r="D8" s="25"/>
      <c r="E8" s="25"/>
      <c r="F8" s="25"/>
      <c r="G8" s="26"/>
      <c r="H8" s="26"/>
      <c r="I8" s="37"/>
      <c r="J8" s="38">
        <v>0</v>
      </c>
    </row>
  </sheetData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62" t="s">
        <v>74</v>
      </c>
      <c r="C1" s="62"/>
      <c r="D1" s="62"/>
      <c r="E1" s="62"/>
      <c r="F1" s="62"/>
      <c r="G1" s="62"/>
      <c r="H1" s="62"/>
      <c r="I1" s="62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27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27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27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УКХ</vt:lpstr>
      <vt:lpstr>Финуправление</vt:lpstr>
      <vt:lpstr>КСП</vt:lpstr>
      <vt:lpstr>Лист1</vt:lpstr>
      <vt:lpstr>'Информация УФНС'!Область_печати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2021-01-25T05:06:32Z</cp:lastPrinted>
  <dcterms:created xsi:type="dcterms:W3CDTF">2021-01-22T05:00:04Z</dcterms:created>
  <dcterms:modified xsi:type="dcterms:W3CDTF">2021-05-18T04:29:39Z</dcterms:modified>
</cp:coreProperties>
</file>