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/>
  </bookViews>
  <sheets>
    <sheet name="Информация УФНС" sheetId="1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КХ" sheetId="8" r:id="rId8"/>
    <sheet name="Финуправление" sheetId="9" r:id="rId9"/>
    <sheet name="КСП" sheetId="10" r:id="rId10"/>
  </sheets>
  <definedNames>
    <definedName name="_xlnm._FilterDatabase" localSheetId="0" hidden="1">'Информация УФНС'!$A$2:$J$52</definedName>
    <definedName name="_xlnm._FilterDatabase" localSheetId="2" hidden="1">Образование!$A$2:$I$2</definedName>
    <definedName name="_xlnm.Print_Area" localSheetId="0">'Информация УФНС'!$E$1:$L$8</definedName>
  </definedNames>
  <calcPr calcId="124519"/>
</workbook>
</file>

<file path=xl/calcChain.xml><?xml version="1.0" encoding="utf-8"?>
<calcChain xmlns="http://schemas.openxmlformats.org/spreadsheetml/2006/main">
  <c r="J29" i="2"/>
  <c r="D6" i="3"/>
  <c r="C6"/>
  <c r="J28" i="4"/>
  <c r="D5" i="3"/>
  <c r="J27" i="2"/>
  <c r="I27"/>
  <c r="H27"/>
  <c r="J26" i="4"/>
  <c r="I26"/>
  <c r="H26"/>
  <c r="H51" i="1"/>
  <c r="J51"/>
  <c r="I51"/>
  <c r="I6" i="8"/>
  <c r="H6"/>
  <c r="J6"/>
  <c r="D10" i="3"/>
  <c r="C10"/>
  <c r="D8"/>
  <c r="D7"/>
  <c r="C7"/>
  <c r="D3"/>
  <c r="C3"/>
  <c r="J6" i="6"/>
  <c r="J5" i="7"/>
  <c r="I5"/>
  <c r="H5"/>
  <c r="J5" i="5"/>
  <c r="I5"/>
  <c r="H5"/>
  <c r="J28" i="2" l="1"/>
  <c r="C5" i="3" s="1"/>
  <c r="J27" i="4"/>
  <c r="J52" i="1"/>
  <c r="J6" i="7"/>
  <c r="C9" i="3" s="1"/>
  <c r="J7" i="8"/>
  <c r="C8" i="3" s="1"/>
  <c r="J5" i="6"/>
  <c r="J6" i="5"/>
  <c r="I6" i="10"/>
  <c r="H6"/>
  <c r="G6"/>
  <c r="I7" s="1"/>
  <c r="I8" s="1"/>
  <c r="I6" i="9"/>
  <c r="H6"/>
  <c r="G6"/>
  <c r="I7" s="1"/>
  <c r="I8" s="1"/>
  <c r="E10" i="3"/>
  <c r="C4" l="1"/>
  <c r="J7" i="5"/>
  <c r="D4" i="3" s="1"/>
  <c r="J7" i="7"/>
  <c r="D9" i="3" s="1"/>
  <c r="E9" s="1"/>
  <c r="E5"/>
  <c r="E6"/>
  <c r="E8"/>
  <c r="E7"/>
  <c r="E3"/>
  <c r="C13"/>
  <c r="E4" l="1"/>
  <c r="E13" s="1"/>
  <c r="D13"/>
</calcChain>
</file>

<file path=xl/sharedStrings.xml><?xml version="1.0" encoding="utf-8"?>
<sst xmlns="http://schemas.openxmlformats.org/spreadsheetml/2006/main" count="824" uniqueCount="108">
  <si>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</si>
  <si>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</si>
  <si>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</si>
  <si>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</si>
  <si>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</si>
  <si>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</si>
  <si>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</si>
  <si>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</si>
  <si>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0411091413</t>
  </si>
  <si>
    <t>МУНИЦИПАЛЬНОЕ БЮДЖЕТНОЕ ОБЩЕОБРАЗОВАТЕЛЬНОЕ УЧРЕЖДЕНИЕ "ЛИЦЕЙ № 6 ИМ. И.З. ШУКЛИНА Г. ГОРНО-АЛТАЙСКА"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</si>
  <si>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</si>
  <si>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</si>
  <si>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84701000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</si>
  <si>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</si>
  <si>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</si>
  <si>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</si>
  <si>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</si>
  <si>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</si>
  <si>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</si>
  <si>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</si>
  <si>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</si>
  <si>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</si>
  <si>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</si>
  <si>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</si>
  <si>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</si>
  <si>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</si>
  <si>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</si>
  <si>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</si>
  <si>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</si>
  <si>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</si>
  <si>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</si>
  <si>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</si>
  <si>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</si>
  <si>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</si>
  <si>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</si>
  <si>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</si>
  <si>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</si>
  <si>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</si>
  <si>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</si>
  <si>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</si>
  <si>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Код статуса (1.6)</t>
  </si>
  <si>
    <t>01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</si>
  <si>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</si>
  <si>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</si>
  <si>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0411091237</t>
  </si>
  <si>
    <t>0411138990</t>
  </si>
  <si>
    <t>0411014585</t>
  </si>
  <si>
    <t>МУНИЦИПАЛЬНОЕ УЧРЕЖДЕНИЕ "УПРАВЛЕНИЕ ЖИЛИЩНО-КОММУНАЛЬНОГО И ДОРОЖНОГО ХОЗЯЙСТВА АДМИНИСТРАЦИИ ГОРОДА ГОРНО-АЛТАЙСКА"</t>
  </si>
  <si>
    <t>18210606032040000110</t>
  </si>
  <si>
    <t>0411126472</t>
  </si>
  <si>
    <t>МУНИЦИПАЛЬНОЕ УЧРЕЖДЕНИЕ "УПРАВЛЕНИЕ КУЛЬТУРЫ,СПОРТА И МОЛОДЕЖНОЙ ПОЛИТИКИ АДМИНИСТРАЦИИ ГОРОДА ГОРНО-АЛТАЙСКА"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</si>
  <si>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</si>
  <si>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</si>
  <si>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0411088403</t>
  </si>
  <si>
    <t>МУНИЦИПАЛЬНОЕ БЮДЖЕТНОЕ ОБЩЕОБРАЗОВАТЕЛЬНОЕ УЧРЕЖДЕНИЕ "ГИМНАЗИЯ № 9 "ГАРМОНИЯ" Г. ГОРНО-АЛТАЙСКА"</t>
  </si>
  <si>
    <t>02</t>
  </si>
  <si>
    <t>0411124813</t>
  </si>
  <si>
    <t>МУНИЦИПАЛЬНОЕ АВТОНОМНОЕ УЧРЕЖДЕНИЕ КУЛЬТУРЫ ГОРОДА ГОРНО-АЛТАЙСКА "ГОРОДСКОЙ ДОМ КУЛЬТУРЫ ГОРНО-АЛТАЙСКА"</t>
  </si>
  <si>
    <t>0411129667</t>
  </si>
  <si>
    <t>МУНИЦИПАЛЬНОЕ БЮДЖЕТНОЕ УЧРЕЖДЕНИЕ "МОЛОДЕЖНЫЙ ЦЕНТР ГОРОДА ГОРНО-АЛТАЙСКА"</t>
  </si>
  <si>
    <t>0411117238</t>
  </si>
  <si>
    <t>МУНИЦИПАЛЬНОЕ БЮДЖЕТНОЕ УЧРЕЖДЕНИЕ ДОПОЛНИТЕЛЬНОГО ОБРАЗОВАНИЯ "ГОРНО-АЛТАЙСКАЯ ДЕТСКАЯ МУЗЫКАЛЬНАЯ ШКОЛА № 1"</t>
  </si>
  <si>
    <t>0411117372</t>
  </si>
  <si>
    <t>МУНИЦИПАЛЬНОЕ БЮДЖЕТНОЕ УЧРЕЖДЕНИЕ ДОПОЛНИТЕЛЬНОГО ОБРАЗОВАНИЯ "ГОРНО-АЛТАЙСКАЯ ДЕТСКАЯ МУЗЫКАЛЬНАЯ ШКОЛА № 2"</t>
  </si>
  <si>
    <t>0411091300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</si>
  <si>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</si>
  <si>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0411086935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</si>
  <si>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</si>
  <si>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0411091318</t>
  </si>
  <si>
    <t>МУНИЦИПАЛЬНОЕ БЮДЖЕТНОЕ ДОШКОЛЬНОЕ ОБРАЗОВАТЕЛЬНОЕ УЧРЕЖДЕНИЕ "ДЕТСКИЙ САД № 3 "ХРУСТАЛИК" КОМПЕНСИРУЮЩЕГО ВИДА ГОРОДА ГОРНО-АЛТАЙСКА"</t>
  </si>
  <si>
    <t>0411115720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</si>
  <si>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</si>
  <si>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</si>
  <si>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</si>
  <si>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0411146172</t>
  </si>
  <si>
    <t>МУНИЦИПАЛЬНОЕ БЮДЖЕТНОЕ ДОШКОЛЬНОЕ ОБРАЗОВАТЕЛЬНОЕ УЧРЕЖДЕНИЕ "ДЕТСКИЙ САД № 8 "СКАЗКА" ОБЩЕРАЗВИВАЮЩЕГО ВИДА ГОРОДА ГОРНО-АЛТАЙСКА"</t>
  </si>
  <si>
    <t>МУНИЦИПАЛЬНОЕ БЮДЖЕТНОЕ ДОШКОЛЬНОЕ ОБРАЗОВАТЕЛЬНОЕ УЧРЕЖДЕНИЕ "ДЕТСКИЙ САД №15 "ВАСИЛЕК" ОБЩЕРАЗВИВАЮЩЕГО ВИДА ГОРОДА ГОРНО-АЛТАЙСКА"</t>
  </si>
  <si>
    <t>Земельный налог с организаций, обладающих земельным участком, расположенным в границах городских округов</t>
  </si>
  <si>
    <t>0411091195</t>
  </si>
  <si>
    <t>МУНИЦИПАЛЬНОЕ БЮДЖЕТНОЕ ДОШКОЛЬНОЕ ОБРАЗОВАТЕЛЬНОЕ УЧРЕЖДЕНИЕ "ДЕТСКИЙ САД №5 КОМБИНИРОВАННОГО ВИДА ГОРОДА ГОРНО-АЛТАЙСКА"</t>
  </si>
  <si>
    <t>0411091124</t>
  </si>
  <si>
    <t>МУНИЦИПАЛЬНОЕ БЮДЖЕТНОЕ ОБЩЕОБРАЗОВАТЕЛЬНОЕ УЧРЕЖДЕНИЕ "ЛИЦЕЙ № 1 ИМЕНИ М.В. КАРАМАЕВА ГОРОДА ГОРНО-АЛТАЙСКА"</t>
  </si>
  <si>
    <t>0411087583</t>
  </si>
  <si>
    <t>МУНИЦИПАЛЬНОЕ БЮДЖЕТНОЕ ОБЩЕОБРАЗОВАТЕЛЬНОЕ УЧРЕЖДЕНИЕ "СРЕДНЯЯ ОБЩЕОБРАЗОВАТЕЛЬНАЯ ШКОЛА № 13 Г. ГОРНО-АЛТАЙСКА"</t>
  </si>
  <si>
    <t>18210604011020000110</t>
  </si>
  <si>
    <t>Транспортный налог с организаций</t>
  </si>
  <si>
    <t>0411091131</t>
  </si>
  <si>
    <t>МУНИЦИПАЛЬНОЕ БЮДЖЕТНОЕ ОБЩЕОБРАЗОВАТЕЛЬНОЕ УЧРЕЖДЕНИЕ "СРЕДНЯЯ ОБЩЕОБРАЗОВАТЕЛЬНАЯ ШКОЛА № 7 Г. ГОРНО-АЛТАЙСКА"</t>
  </si>
  <si>
    <t>0411124806</t>
  </si>
  <si>
    <t>МУНИЦИПАЛЬНОЕ БЮДЖЕТНОЕ УЧРЕЖДЕНИЕ "ГОРНО-АЛТАЙСКАЯ ГОРОДСКАЯ БИБЛИОТЕЧНАЯ СИСТЕМА"</t>
  </si>
  <si>
    <t>0411112960</t>
  </si>
  <si>
    <t>МУНИЦИПАЛЬНОЕ БЮДЖЕТНОЕ УЧРЕЖДЕНИЕ "СПОРТИВНАЯ ШКОЛА ГОРОДА ГОРНО-АЛТАЙСКА"</t>
  </si>
  <si>
    <t>0411124789</t>
  </si>
  <si>
    <t>МУНИЦИПАЛЬНОЕ БЮДЖЕТНОЕ УЧРЕЖДЕНИЕ "ЦЕНТР ПО ОБЕСПЕЧЕНИЮ ДЕЯТЕЛЬНОСТИ МУ "УПРАВЛЕНИЕ КУЛЬТУРЫ,СПОРТА И МОЛОДЕЖНОЙ ПОЛИТИКИ АДМИНИСТРАЦИИ ГОРОДА ГОРНО-АЛТАЙСКА" И ПОДВЕДОМСТВЕННЫХ ЕМУ УЧРЕЖДЕНИЙ"</t>
  </si>
  <si>
    <t>0411124940</t>
  </si>
  <si>
    <t>МУНИЦИПАЛЬНОЕ БЮДЖЕТНОЕ УЧРЕЖДЕНИЕ "ЦЕНТР ПО ОБЕСПЕЧЕНИЮ ДЕЯТЕЛЬНОСТИ МУ "УПРАВЛЕНИЕ ОБРАЗОВАНИЯ Г. ГОРНО-АЛТАЙСКА" И ПОДВЕДОМСТВЕННЫХ ЕМУ ОРГАНИЗАЦИЙ"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</si>
  <si>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</si>
  <si>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</si>
  <si>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</si>
  <si>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</si>
  <si>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МУНИЦИПАЛЬНОЕ БЮДЖЕТНОЕ УЧРЕЖДЕНИЕ ДОПОЛНИТЕЛЬНОГО ОБРАЗОВАНИЯ "СПЕЦИАЛИЗИРОВАННАЯ ДЕТСКО-ЮНОШЕСКАЯ СПОРТИВНАЯ ШКОЛА ПО ГОРНЫМ ЛЫЖАМ И СНОУБОРДУ ГОРОДА ГОРНО-АЛТАЙСКА"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</si>
  <si>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</si>
  <si>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</si>
  <si>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0411113272</t>
  </si>
  <si>
    <t>МУНИЦИПАЛЬНОЕ БЮДЖЕТНОЕ УЧРЕЖДЕНИЕ ДОПОЛНИТЕЛЬНОГО ОБРАЗОВАНИЯ "СТАНЦИЯ ДЕТСКОГО И ЮНОШЕСКОГО ТУРИЗМА И ЭКСКУРСИЙ Г. ГОРНО-АЛТАЙСКА"</t>
  </si>
  <si>
    <t>0411031809</t>
  </si>
  <si>
    <t>МУНИЦИПАЛЬНОЕ БЮДЖЕТНОЕ УЧРЕЖДЕНИЕ ДОПОЛНИТЕЛЬНОГО ОБРАЗОВАНИЯ "ШКОЛА ИСКУССТВ "АДАМАНТ" ГОРОДА ГОРНО-АЛТАЙСКА"</t>
  </si>
  <si>
    <t>Задолженность по платежам в бюджетную систему Российской Федерации на 01.05.2020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</si>
</sst>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3" borderId="1" xfId="0" applyNumberForma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Border="1"/>
    <xf numFmtId="2" fontId="7" fillId="0" borderId="0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3" borderId="1" xfId="0" applyFill="1" applyBorder="1"/>
    <xf numFmtId="49" fontId="0" fillId="3" borderId="1" xfId="0" applyNumberFormat="1" applyFill="1" applyBorder="1" applyAlignment="1">
      <alignment horizontal="left"/>
    </xf>
    <xf numFmtId="0" fontId="0" fillId="3" borderId="1" xfId="0" applyNumberFormat="1" applyFill="1" applyBorder="1" applyAlignment="1">
      <alignment horizontal="left" wrapText="1"/>
    </xf>
    <xf numFmtId="2" fontId="8" fillId="3" borderId="1" xfId="0" applyNumberFormat="1" applyFont="1" applyFill="1" applyBorder="1" applyAlignment="1">
      <alignment horizontal="right"/>
    </xf>
    <xf numFmtId="0" fontId="0" fillId="2" borderId="1" xfId="0" applyFill="1" applyBorder="1"/>
    <xf numFmtId="49" fontId="0" fillId="2" borderId="1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 wrapText="1"/>
    </xf>
    <xf numFmtId="2" fontId="8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CCFF66"/>
      <color rgb="FFFFCC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pane xSplit="9" ySplit="2" topLeftCell="J30" activePane="bottomRight" state="frozen"/>
      <selection pane="topRight" activeCell="G1" sqref="G1"/>
      <selection pane="bottomLeft" activeCell="A3" sqref="A3"/>
      <selection pane="bottomRight" sqref="A1:J1"/>
    </sheetView>
  </sheetViews>
  <sheetFormatPr defaultRowHeight="15"/>
  <cols>
    <col min="2" max="2" width="10.42578125" style="34" customWidth="1"/>
    <col min="3" max="3" width="16.7109375" style="34" customWidth="1"/>
    <col min="4" max="4" width="19.7109375" style="34" customWidth="1"/>
    <col min="5" max="5" width="19.7109375" style="48" customWidth="1"/>
    <col min="6" max="6" width="13.85546875" style="34" customWidth="1"/>
    <col min="7" max="7" width="10.7109375" style="34" hidden="1" customWidth="1"/>
    <col min="8" max="8" width="15.7109375" style="36" customWidth="1"/>
    <col min="9" max="10" width="19.7109375" style="36" customWidth="1"/>
    <col min="11" max="12" width="19.7109375" customWidth="1"/>
  </cols>
  <sheetData>
    <row r="1" spans="1:10">
      <c r="A1" s="59" t="s">
        <v>107</v>
      </c>
      <c r="B1" s="57"/>
      <c r="C1" s="57"/>
      <c r="D1" s="57"/>
      <c r="E1" s="57"/>
      <c r="F1" s="57"/>
      <c r="G1" s="57"/>
      <c r="H1" s="57"/>
      <c r="I1" s="57"/>
      <c r="J1" s="60"/>
    </row>
    <row r="2" spans="1:10" ht="31.5">
      <c r="A2" s="45" t="s">
        <v>15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39" t="s">
        <v>40</v>
      </c>
      <c r="H2" s="41" t="s">
        <v>5</v>
      </c>
      <c r="I2" s="41" t="s">
        <v>6</v>
      </c>
      <c r="J2" s="41" t="s">
        <v>7</v>
      </c>
    </row>
    <row r="3" spans="1:10" ht="115.5">
      <c r="A3" s="46" t="s">
        <v>19</v>
      </c>
      <c r="B3" s="42" t="s">
        <v>64</v>
      </c>
      <c r="C3" s="42" t="s">
        <v>65</v>
      </c>
      <c r="D3" s="42" t="s">
        <v>42</v>
      </c>
      <c r="E3" s="43" t="s">
        <v>43</v>
      </c>
      <c r="F3" s="42" t="s">
        <v>12</v>
      </c>
      <c r="G3" s="42" t="s">
        <v>41</v>
      </c>
      <c r="H3" s="47">
        <v>0</v>
      </c>
      <c r="I3" s="47">
        <v>4.53</v>
      </c>
      <c r="J3" s="47">
        <v>0</v>
      </c>
    </row>
    <row r="4" spans="1:10" ht="105">
      <c r="A4" s="46" t="s">
        <v>26</v>
      </c>
      <c r="B4" s="42" t="s">
        <v>56</v>
      </c>
      <c r="C4" s="42" t="s">
        <v>57</v>
      </c>
      <c r="D4" s="42" t="s">
        <v>42</v>
      </c>
      <c r="E4" s="43" t="s">
        <v>43</v>
      </c>
      <c r="F4" s="42" t="s">
        <v>12</v>
      </c>
      <c r="G4" s="42" t="s">
        <v>41</v>
      </c>
      <c r="H4" s="47">
        <v>0</v>
      </c>
      <c r="I4" s="47">
        <v>2.29</v>
      </c>
      <c r="J4" s="47">
        <v>0</v>
      </c>
    </row>
    <row r="5" spans="1:10" ht="136.5">
      <c r="A5" s="46" t="s">
        <v>26</v>
      </c>
      <c r="B5" s="42" t="s">
        <v>56</v>
      </c>
      <c r="C5" s="42" t="s">
        <v>57</v>
      </c>
      <c r="D5" s="42" t="s">
        <v>13</v>
      </c>
      <c r="E5" s="43" t="s">
        <v>14</v>
      </c>
      <c r="F5" s="42" t="s">
        <v>12</v>
      </c>
      <c r="G5" s="42" t="s">
        <v>41</v>
      </c>
      <c r="H5" s="47">
        <v>0</v>
      </c>
      <c r="I5" s="47">
        <v>0.01</v>
      </c>
      <c r="J5" s="47">
        <v>0</v>
      </c>
    </row>
    <row r="6" spans="1:10" ht="136.5">
      <c r="A6" s="46" t="s">
        <v>19</v>
      </c>
      <c r="B6" s="42" t="s">
        <v>66</v>
      </c>
      <c r="C6" s="42" t="s">
        <v>67</v>
      </c>
      <c r="D6" s="42" t="s">
        <v>51</v>
      </c>
      <c r="E6" s="43" t="s">
        <v>52</v>
      </c>
      <c r="F6" s="42" t="s">
        <v>12</v>
      </c>
      <c r="G6" s="42" t="s">
        <v>55</v>
      </c>
      <c r="H6" s="47">
        <v>0</v>
      </c>
      <c r="I6" s="47">
        <v>5.66</v>
      </c>
      <c r="J6" s="47">
        <v>0</v>
      </c>
    </row>
    <row r="7" spans="1:10" ht="126">
      <c r="A7" s="46" t="s">
        <v>19</v>
      </c>
      <c r="B7" s="42" t="s">
        <v>68</v>
      </c>
      <c r="C7" s="42" t="s">
        <v>69</v>
      </c>
      <c r="D7" s="42" t="s">
        <v>10</v>
      </c>
      <c r="E7" s="43" t="s">
        <v>11</v>
      </c>
      <c r="F7" s="42" t="s">
        <v>12</v>
      </c>
      <c r="G7" s="42" t="s">
        <v>41</v>
      </c>
      <c r="H7" s="47">
        <v>0</v>
      </c>
      <c r="I7" s="47">
        <v>25.11</v>
      </c>
      <c r="J7" s="47">
        <v>0</v>
      </c>
    </row>
    <row r="8" spans="1:10" ht="136.5">
      <c r="A8" s="46" t="s">
        <v>19</v>
      </c>
      <c r="B8" s="42" t="s">
        <v>68</v>
      </c>
      <c r="C8" s="42" t="s">
        <v>69</v>
      </c>
      <c r="D8" s="42" t="s">
        <v>13</v>
      </c>
      <c r="E8" s="43" t="s">
        <v>14</v>
      </c>
      <c r="F8" s="42" t="s">
        <v>12</v>
      </c>
      <c r="G8" s="42" t="s">
        <v>41</v>
      </c>
      <c r="H8" s="47">
        <v>0</v>
      </c>
      <c r="I8" s="47">
        <v>5.5</v>
      </c>
      <c r="J8" s="47">
        <v>0</v>
      </c>
    </row>
    <row r="9" spans="1:10" ht="136.5">
      <c r="A9" s="46" t="s">
        <v>19</v>
      </c>
      <c r="B9" s="42" t="s">
        <v>70</v>
      </c>
      <c r="C9" s="42" t="s">
        <v>71</v>
      </c>
      <c r="D9" s="42" t="s">
        <v>51</v>
      </c>
      <c r="E9" s="43" t="s">
        <v>52</v>
      </c>
      <c r="F9" s="42" t="s">
        <v>12</v>
      </c>
      <c r="G9" s="42" t="s">
        <v>55</v>
      </c>
      <c r="H9" s="47">
        <v>0</v>
      </c>
      <c r="I9" s="47">
        <v>81.27</v>
      </c>
      <c r="J9" s="47">
        <v>0</v>
      </c>
    </row>
    <row r="10" spans="1:10" ht="115.5">
      <c r="A10" s="46" t="s">
        <v>19</v>
      </c>
      <c r="B10" s="42" t="s">
        <v>70</v>
      </c>
      <c r="C10" s="42" t="s">
        <v>71</v>
      </c>
      <c r="D10" s="42" t="s">
        <v>72</v>
      </c>
      <c r="E10" s="43" t="s">
        <v>73</v>
      </c>
      <c r="F10" s="42" t="s">
        <v>12</v>
      </c>
      <c r="G10" s="42" t="s">
        <v>41</v>
      </c>
      <c r="H10" s="47">
        <v>0</v>
      </c>
      <c r="I10" s="47">
        <v>116.3</v>
      </c>
      <c r="J10" s="47">
        <v>0</v>
      </c>
    </row>
    <row r="11" spans="1:10" ht="115.5">
      <c r="A11" s="46" t="s">
        <v>19</v>
      </c>
      <c r="B11" s="42" t="s">
        <v>70</v>
      </c>
      <c r="C11" s="42" t="s">
        <v>71</v>
      </c>
      <c r="D11" s="42" t="s">
        <v>42</v>
      </c>
      <c r="E11" s="43" t="s">
        <v>43</v>
      </c>
      <c r="F11" s="42" t="s">
        <v>12</v>
      </c>
      <c r="G11" s="42" t="s">
        <v>41</v>
      </c>
      <c r="H11" s="47">
        <v>0</v>
      </c>
      <c r="I11" s="47">
        <v>136.76</v>
      </c>
      <c r="J11" s="47">
        <v>0</v>
      </c>
    </row>
    <row r="12" spans="1:10" ht="115.5">
      <c r="A12" s="46" t="s">
        <v>19</v>
      </c>
      <c r="B12" s="42" t="s">
        <v>74</v>
      </c>
      <c r="C12" s="42" t="s">
        <v>75</v>
      </c>
      <c r="D12" s="42" t="s">
        <v>72</v>
      </c>
      <c r="E12" s="43" t="s">
        <v>73</v>
      </c>
      <c r="F12" s="42" t="s">
        <v>12</v>
      </c>
      <c r="G12" s="42" t="s">
        <v>41</v>
      </c>
      <c r="H12" s="47">
        <v>0</v>
      </c>
      <c r="I12" s="47">
        <v>18.66</v>
      </c>
      <c r="J12" s="47">
        <v>0</v>
      </c>
    </row>
    <row r="13" spans="1:10" ht="115.5">
      <c r="A13" s="46" t="s">
        <v>19</v>
      </c>
      <c r="B13" s="42" t="s">
        <v>44</v>
      </c>
      <c r="C13" s="42" t="s">
        <v>76</v>
      </c>
      <c r="D13" s="42" t="s">
        <v>72</v>
      </c>
      <c r="E13" s="43" t="s">
        <v>73</v>
      </c>
      <c r="F13" s="42" t="s">
        <v>12</v>
      </c>
      <c r="G13" s="42" t="s">
        <v>41</v>
      </c>
      <c r="H13" s="47">
        <v>0</v>
      </c>
      <c r="I13" s="47">
        <v>82.13</v>
      </c>
      <c r="J13" s="47">
        <v>0</v>
      </c>
    </row>
    <row r="14" spans="1:10" ht="115.5">
      <c r="A14" s="46" t="s">
        <v>19</v>
      </c>
      <c r="B14" s="42" t="s">
        <v>44</v>
      </c>
      <c r="C14" s="42" t="s">
        <v>76</v>
      </c>
      <c r="D14" s="42" t="s">
        <v>48</v>
      </c>
      <c r="E14" s="43" t="s">
        <v>77</v>
      </c>
      <c r="F14" s="42" t="s">
        <v>12</v>
      </c>
      <c r="G14" s="42" t="s">
        <v>41</v>
      </c>
      <c r="H14" s="47">
        <v>0</v>
      </c>
      <c r="I14" s="47">
        <v>23.46</v>
      </c>
      <c r="J14" s="47">
        <v>0</v>
      </c>
    </row>
    <row r="15" spans="1:10" ht="136.5">
      <c r="A15" s="46" t="s">
        <v>19</v>
      </c>
      <c r="B15" s="42" t="s">
        <v>78</v>
      </c>
      <c r="C15" s="42" t="s">
        <v>79</v>
      </c>
      <c r="D15" s="42" t="s">
        <v>51</v>
      </c>
      <c r="E15" s="43" t="s">
        <v>52</v>
      </c>
      <c r="F15" s="42" t="s">
        <v>12</v>
      </c>
      <c r="G15" s="42" t="s">
        <v>55</v>
      </c>
      <c r="H15" s="47">
        <v>0</v>
      </c>
      <c r="I15" s="47">
        <v>10.62</v>
      </c>
      <c r="J15" s="47">
        <v>0</v>
      </c>
    </row>
    <row r="16" spans="1:10" ht="136.5">
      <c r="A16" s="46" t="s">
        <v>19</v>
      </c>
      <c r="B16" s="42" t="s">
        <v>53</v>
      </c>
      <c r="C16" s="42" t="s">
        <v>54</v>
      </c>
      <c r="D16" s="42" t="s">
        <v>51</v>
      </c>
      <c r="E16" s="43" t="s">
        <v>52</v>
      </c>
      <c r="F16" s="42" t="s">
        <v>12</v>
      </c>
      <c r="G16" s="42" t="s">
        <v>55</v>
      </c>
      <c r="H16" s="47">
        <v>0</v>
      </c>
      <c r="I16" s="47">
        <v>1817.15</v>
      </c>
      <c r="J16" s="47">
        <v>0</v>
      </c>
    </row>
    <row r="17" spans="1:10" ht="126">
      <c r="A17" s="46" t="s">
        <v>19</v>
      </c>
      <c r="B17" s="42" t="s">
        <v>53</v>
      </c>
      <c r="C17" s="42" t="s">
        <v>54</v>
      </c>
      <c r="D17" s="42" t="s">
        <v>10</v>
      </c>
      <c r="E17" s="43" t="s">
        <v>11</v>
      </c>
      <c r="F17" s="42" t="s">
        <v>12</v>
      </c>
      <c r="G17" s="42" t="s">
        <v>41</v>
      </c>
      <c r="H17" s="47">
        <v>0</v>
      </c>
      <c r="I17" s="47">
        <v>3280.08</v>
      </c>
      <c r="J17" s="47">
        <v>0</v>
      </c>
    </row>
    <row r="18" spans="1:10" ht="94.5">
      <c r="A18" s="46" t="s">
        <v>19</v>
      </c>
      <c r="B18" s="42" t="s">
        <v>53</v>
      </c>
      <c r="C18" s="42" t="s">
        <v>54</v>
      </c>
      <c r="D18" s="42" t="s">
        <v>72</v>
      </c>
      <c r="E18" s="43" t="s">
        <v>73</v>
      </c>
      <c r="F18" s="42" t="s">
        <v>12</v>
      </c>
      <c r="G18" s="42" t="s">
        <v>41</v>
      </c>
      <c r="H18" s="47">
        <v>0</v>
      </c>
      <c r="I18" s="47">
        <v>19.73</v>
      </c>
      <c r="J18" s="47">
        <v>0</v>
      </c>
    </row>
    <row r="19" spans="1:10" ht="94.5">
      <c r="A19" s="46" t="s">
        <v>19</v>
      </c>
      <c r="B19" s="42" t="s">
        <v>53</v>
      </c>
      <c r="C19" s="42" t="s">
        <v>54</v>
      </c>
      <c r="D19" s="42" t="s">
        <v>42</v>
      </c>
      <c r="E19" s="43" t="s">
        <v>43</v>
      </c>
      <c r="F19" s="42" t="s">
        <v>12</v>
      </c>
      <c r="G19" s="42" t="s">
        <v>41</v>
      </c>
      <c r="H19" s="47">
        <v>0</v>
      </c>
      <c r="I19" s="47">
        <v>217.99</v>
      </c>
      <c r="J19" s="47">
        <v>0</v>
      </c>
    </row>
    <row r="20" spans="1:10" ht="136.5">
      <c r="A20" s="46" t="s">
        <v>19</v>
      </c>
      <c r="B20" s="42" t="s">
        <v>53</v>
      </c>
      <c r="C20" s="42" t="s">
        <v>54</v>
      </c>
      <c r="D20" s="42" t="s">
        <v>13</v>
      </c>
      <c r="E20" s="43" t="s">
        <v>14</v>
      </c>
      <c r="F20" s="42" t="s">
        <v>12</v>
      </c>
      <c r="G20" s="42" t="s">
        <v>41</v>
      </c>
      <c r="H20" s="47">
        <v>0</v>
      </c>
      <c r="I20" s="47">
        <v>954.52</v>
      </c>
      <c r="J20" s="47">
        <v>0</v>
      </c>
    </row>
    <row r="21" spans="1:10" ht="105">
      <c r="A21" s="46" t="s">
        <v>19</v>
      </c>
      <c r="B21" s="42" t="s">
        <v>80</v>
      </c>
      <c r="C21" s="42" t="s">
        <v>81</v>
      </c>
      <c r="D21" s="42" t="s">
        <v>42</v>
      </c>
      <c r="E21" s="43" t="s">
        <v>43</v>
      </c>
      <c r="F21" s="42" t="s">
        <v>12</v>
      </c>
      <c r="G21" s="42" t="s">
        <v>41</v>
      </c>
      <c r="H21" s="47">
        <v>0</v>
      </c>
      <c r="I21" s="47">
        <v>40.82</v>
      </c>
      <c r="J21" s="47">
        <v>0</v>
      </c>
    </row>
    <row r="22" spans="1:10" ht="126">
      <c r="A22" s="46" t="s">
        <v>19</v>
      </c>
      <c r="B22" s="42" t="s">
        <v>8</v>
      </c>
      <c r="C22" s="42" t="s">
        <v>9</v>
      </c>
      <c r="D22" s="42" t="s">
        <v>10</v>
      </c>
      <c r="E22" s="43" t="s">
        <v>11</v>
      </c>
      <c r="F22" s="42" t="s">
        <v>12</v>
      </c>
      <c r="G22" s="42" t="s">
        <v>41</v>
      </c>
      <c r="H22" s="47">
        <v>0</v>
      </c>
      <c r="I22" s="47">
        <v>0.15</v>
      </c>
      <c r="J22" s="47">
        <v>0</v>
      </c>
    </row>
    <row r="23" spans="1:10" ht="105">
      <c r="A23" s="46" t="s">
        <v>19</v>
      </c>
      <c r="B23" s="42" t="s">
        <v>82</v>
      </c>
      <c r="C23" s="42" t="s">
        <v>83</v>
      </c>
      <c r="D23" s="42" t="s">
        <v>84</v>
      </c>
      <c r="E23" s="43" t="s">
        <v>85</v>
      </c>
      <c r="F23" s="42" t="s">
        <v>12</v>
      </c>
      <c r="G23" s="42" t="s">
        <v>41</v>
      </c>
      <c r="H23" s="47">
        <v>0</v>
      </c>
      <c r="I23" s="47">
        <v>5.96</v>
      </c>
      <c r="J23" s="47">
        <v>0</v>
      </c>
    </row>
    <row r="24" spans="1:10" ht="136.5">
      <c r="A24" s="46" t="s">
        <v>19</v>
      </c>
      <c r="B24" s="42" t="s">
        <v>86</v>
      </c>
      <c r="C24" s="42" t="s">
        <v>87</v>
      </c>
      <c r="D24" s="42" t="s">
        <v>51</v>
      </c>
      <c r="E24" s="43" t="s">
        <v>52</v>
      </c>
      <c r="F24" s="42" t="s">
        <v>12</v>
      </c>
      <c r="G24" s="42" t="s">
        <v>55</v>
      </c>
      <c r="H24" s="47">
        <v>0</v>
      </c>
      <c r="I24" s="47">
        <v>63.81</v>
      </c>
      <c r="J24" s="47">
        <v>0</v>
      </c>
    </row>
    <row r="25" spans="1:10" ht="126">
      <c r="A25" s="46" t="s">
        <v>26</v>
      </c>
      <c r="B25" s="42" t="s">
        <v>88</v>
      </c>
      <c r="C25" s="42" t="s">
        <v>89</v>
      </c>
      <c r="D25" s="42" t="s">
        <v>10</v>
      </c>
      <c r="E25" s="43" t="s">
        <v>11</v>
      </c>
      <c r="F25" s="42" t="s">
        <v>12</v>
      </c>
      <c r="G25" s="42" t="s">
        <v>41</v>
      </c>
      <c r="H25" s="47">
        <v>0</v>
      </c>
      <c r="I25" s="47">
        <v>2501.89</v>
      </c>
      <c r="J25" s="47">
        <v>0</v>
      </c>
    </row>
    <row r="26" spans="1:10" ht="136.5">
      <c r="A26" s="46" t="s">
        <v>26</v>
      </c>
      <c r="B26" s="42" t="s">
        <v>88</v>
      </c>
      <c r="C26" s="42" t="s">
        <v>89</v>
      </c>
      <c r="D26" s="42" t="s">
        <v>13</v>
      </c>
      <c r="E26" s="43" t="s">
        <v>14</v>
      </c>
      <c r="F26" s="42" t="s">
        <v>12</v>
      </c>
      <c r="G26" s="42" t="s">
        <v>41</v>
      </c>
      <c r="H26" s="47">
        <v>0</v>
      </c>
      <c r="I26" s="47">
        <v>130.9</v>
      </c>
      <c r="J26" s="47">
        <v>0</v>
      </c>
    </row>
    <row r="27" spans="1:10" ht="136.5">
      <c r="A27" s="46" t="s">
        <v>26</v>
      </c>
      <c r="B27" s="42" t="s">
        <v>58</v>
      </c>
      <c r="C27" s="42" t="s">
        <v>59</v>
      </c>
      <c r="D27" s="42" t="s">
        <v>13</v>
      </c>
      <c r="E27" s="43" t="s">
        <v>14</v>
      </c>
      <c r="F27" s="42" t="s">
        <v>12</v>
      </c>
      <c r="G27" s="42" t="s">
        <v>41</v>
      </c>
      <c r="H27" s="47">
        <v>0</v>
      </c>
      <c r="I27" s="47">
        <v>1.1100000000000001</v>
      </c>
      <c r="J27" s="47">
        <v>0</v>
      </c>
    </row>
    <row r="28" spans="1:10" ht="126">
      <c r="A28" s="46" t="s">
        <v>26</v>
      </c>
      <c r="B28" s="42" t="s">
        <v>90</v>
      </c>
      <c r="C28" s="42" t="s">
        <v>91</v>
      </c>
      <c r="D28" s="42" t="s">
        <v>10</v>
      </c>
      <c r="E28" s="43" t="s">
        <v>11</v>
      </c>
      <c r="F28" s="42" t="s">
        <v>12</v>
      </c>
      <c r="G28" s="42" t="s">
        <v>41</v>
      </c>
      <c r="H28" s="47">
        <v>0</v>
      </c>
      <c r="I28" s="47">
        <v>0.05</v>
      </c>
      <c r="J28" s="47">
        <v>0</v>
      </c>
    </row>
    <row r="29" spans="1:10" ht="94.5">
      <c r="A29" s="46" t="s">
        <v>26</v>
      </c>
      <c r="B29" s="42" t="s">
        <v>90</v>
      </c>
      <c r="C29" s="42" t="s">
        <v>91</v>
      </c>
      <c r="D29" s="42" t="s">
        <v>42</v>
      </c>
      <c r="E29" s="43" t="s">
        <v>43</v>
      </c>
      <c r="F29" s="42" t="s">
        <v>12</v>
      </c>
      <c r="G29" s="42" t="s">
        <v>41</v>
      </c>
      <c r="H29" s="47">
        <v>10984.58</v>
      </c>
      <c r="I29" s="47">
        <v>130.26</v>
      </c>
      <c r="J29" s="47">
        <v>0</v>
      </c>
    </row>
    <row r="30" spans="1:10" ht="178.5">
      <c r="A30" s="46" t="s">
        <v>26</v>
      </c>
      <c r="B30" s="42" t="s">
        <v>92</v>
      </c>
      <c r="C30" s="42" t="s">
        <v>93</v>
      </c>
      <c r="D30" s="42" t="s">
        <v>51</v>
      </c>
      <c r="E30" s="43" t="s">
        <v>52</v>
      </c>
      <c r="F30" s="42" t="s">
        <v>12</v>
      </c>
      <c r="G30" s="42" t="s">
        <v>55</v>
      </c>
      <c r="H30" s="47">
        <v>0</v>
      </c>
      <c r="I30" s="47">
        <v>28.18</v>
      </c>
      <c r="J30" s="47">
        <v>0</v>
      </c>
    </row>
    <row r="31" spans="1:10" ht="136.5">
      <c r="A31" s="46" t="s">
        <v>19</v>
      </c>
      <c r="B31" s="42" t="s">
        <v>94</v>
      </c>
      <c r="C31" s="42" t="s">
        <v>95</v>
      </c>
      <c r="D31" s="42" t="s">
        <v>10</v>
      </c>
      <c r="E31" s="43" t="s">
        <v>11</v>
      </c>
      <c r="F31" s="42" t="s">
        <v>12</v>
      </c>
      <c r="G31" s="42" t="s">
        <v>41</v>
      </c>
      <c r="H31" s="47">
        <v>0</v>
      </c>
      <c r="I31" s="47">
        <v>0.85</v>
      </c>
      <c r="J31" s="47">
        <v>0</v>
      </c>
    </row>
    <row r="32" spans="1:10" ht="126">
      <c r="A32" s="46" t="s">
        <v>26</v>
      </c>
      <c r="B32" s="42" t="s">
        <v>60</v>
      </c>
      <c r="C32" s="42" t="s">
        <v>61</v>
      </c>
      <c r="D32" s="42" t="s">
        <v>96</v>
      </c>
      <c r="E32" s="43" t="s">
        <v>97</v>
      </c>
      <c r="F32" s="42" t="s">
        <v>12</v>
      </c>
      <c r="G32" s="42" t="s">
        <v>41</v>
      </c>
      <c r="H32" s="47">
        <v>0</v>
      </c>
      <c r="I32" s="47">
        <v>1081.6500000000001</v>
      </c>
      <c r="J32" s="47">
        <v>0</v>
      </c>
    </row>
    <row r="33" spans="1:10" ht="126">
      <c r="A33" s="46" t="s">
        <v>26</v>
      </c>
      <c r="B33" s="42" t="s">
        <v>60</v>
      </c>
      <c r="C33" s="42" t="s">
        <v>61</v>
      </c>
      <c r="D33" s="42" t="s">
        <v>10</v>
      </c>
      <c r="E33" s="43" t="s">
        <v>11</v>
      </c>
      <c r="F33" s="42" t="s">
        <v>12</v>
      </c>
      <c r="G33" s="42" t="s">
        <v>41</v>
      </c>
      <c r="H33" s="47">
        <v>0</v>
      </c>
      <c r="I33" s="47">
        <v>0.02</v>
      </c>
      <c r="J33" s="47">
        <v>0</v>
      </c>
    </row>
    <row r="34" spans="1:10" ht="115.5">
      <c r="A34" s="46" t="s">
        <v>26</v>
      </c>
      <c r="B34" s="42" t="s">
        <v>60</v>
      </c>
      <c r="C34" s="42" t="s">
        <v>61</v>
      </c>
      <c r="D34" s="42" t="s">
        <v>72</v>
      </c>
      <c r="E34" s="43" t="s">
        <v>73</v>
      </c>
      <c r="F34" s="42" t="s">
        <v>12</v>
      </c>
      <c r="G34" s="42" t="s">
        <v>41</v>
      </c>
      <c r="H34" s="47">
        <v>0</v>
      </c>
      <c r="I34" s="47">
        <v>39.090000000000003</v>
      </c>
      <c r="J34" s="47">
        <v>0</v>
      </c>
    </row>
    <row r="35" spans="1:10" ht="136.5">
      <c r="A35" s="46" t="s">
        <v>26</v>
      </c>
      <c r="B35" s="42" t="s">
        <v>60</v>
      </c>
      <c r="C35" s="42" t="s">
        <v>61</v>
      </c>
      <c r="D35" s="42" t="s">
        <v>98</v>
      </c>
      <c r="E35" s="43" t="s">
        <v>99</v>
      </c>
      <c r="F35" s="42" t="s">
        <v>12</v>
      </c>
      <c r="G35" s="42" t="s">
        <v>41</v>
      </c>
      <c r="H35" s="47">
        <v>0</v>
      </c>
      <c r="I35" s="47">
        <v>250.75</v>
      </c>
      <c r="J35" s="47">
        <v>0</v>
      </c>
    </row>
    <row r="36" spans="1:10" ht="136.5">
      <c r="A36" s="46" t="s">
        <v>26</v>
      </c>
      <c r="B36" s="42" t="s">
        <v>60</v>
      </c>
      <c r="C36" s="42" t="s">
        <v>61</v>
      </c>
      <c r="D36" s="42" t="s">
        <v>13</v>
      </c>
      <c r="E36" s="43" t="s">
        <v>14</v>
      </c>
      <c r="F36" s="42" t="s">
        <v>12</v>
      </c>
      <c r="G36" s="42" t="s">
        <v>41</v>
      </c>
      <c r="H36" s="47">
        <v>0</v>
      </c>
      <c r="I36" s="47">
        <v>7.0000000000000007E-2</v>
      </c>
      <c r="J36" s="47">
        <v>0</v>
      </c>
    </row>
    <row r="37" spans="1:10" ht="126">
      <c r="A37" s="46" t="s">
        <v>26</v>
      </c>
      <c r="B37" s="42" t="s">
        <v>62</v>
      </c>
      <c r="C37" s="42" t="s">
        <v>63</v>
      </c>
      <c r="D37" s="42" t="s">
        <v>10</v>
      </c>
      <c r="E37" s="43" t="s">
        <v>11</v>
      </c>
      <c r="F37" s="42" t="s">
        <v>12</v>
      </c>
      <c r="G37" s="42" t="s">
        <v>41</v>
      </c>
      <c r="H37" s="47">
        <v>0</v>
      </c>
      <c r="I37" s="47">
        <v>14571.09</v>
      </c>
      <c r="J37" s="47">
        <v>1466.6</v>
      </c>
    </row>
    <row r="38" spans="1:10" ht="115.5">
      <c r="A38" s="46" t="s">
        <v>26</v>
      </c>
      <c r="B38" s="42" t="s">
        <v>62</v>
      </c>
      <c r="C38" s="42" t="s">
        <v>63</v>
      </c>
      <c r="D38" s="42" t="s">
        <v>42</v>
      </c>
      <c r="E38" s="43" t="s">
        <v>43</v>
      </c>
      <c r="F38" s="42" t="s">
        <v>12</v>
      </c>
      <c r="G38" s="42" t="s">
        <v>41</v>
      </c>
      <c r="H38" s="47">
        <v>0</v>
      </c>
      <c r="I38" s="47">
        <v>1937.11</v>
      </c>
      <c r="J38" s="47">
        <v>112.39</v>
      </c>
    </row>
    <row r="39" spans="1:10" ht="136.5">
      <c r="A39" s="46" t="s">
        <v>26</v>
      </c>
      <c r="B39" s="42" t="s">
        <v>62</v>
      </c>
      <c r="C39" s="42" t="s">
        <v>63</v>
      </c>
      <c r="D39" s="42" t="s">
        <v>13</v>
      </c>
      <c r="E39" s="43" t="s">
        <v>14</v>
      </c>
      <c r="F39" s="42" t="s">
        <v>12</v>
      </c>
      <c r="G39" s="42" t="s">
        <v>41</v>
      </c>
      <c r="H39" s="47">
        <v>0</v>
      </c>
      <c r="I39" s="47">
        <v>3601.25</v>
      </c>
      <c r="J39" s="47">
        <v>340</v>
      </c>
    </row>
    <row r="40" spans="1:10" ht="157.5">
      <c r="A40" s="46" t="s">
        <v>26</v>
      </c>
      <c r="B40" s="42" t="s">
        <v>45</v>
      </c>
      <c r="C40" s="42" t="s">
        <v>100</v>
      </c>
      <c r="D40" s="42" t="s">
        <v>10</v>
      </c>
      <c r="E40" s="43" t="s">
        <v>11</v>
      </c>
      <c r="F40" s="42" t="s">
        <v>12</v>
      </c>
      <c r="G40" s="42" t="s">
        <v>41</v>
      </c>
      <c r="H40" s="47">
        <v>0</v>
      </c>
      <c r="I40" s="47">
        <v>323.88</v>
      </c>
      <c r="J40" s="47">
        <v>0</v>
      </c>
    </row>
    <row r="41" spans="1:10" ht="157.5">
      <c r="A41" s="46" t="s">
        <v>26</v>
      </c>
      <c r="B41" s="42" t="s">
        <v>45</v>
      </c>
      <c r="C41" s="42" t="s">
        <v>100</v>
      </c>
      <c r="D41" s="42" t="s">
        <v>13</v>
      </c>
      <c r="E41" s="43" t="s">
        <v>14</v>
      </c>
      <c r="F41" s="42" t="s">
        <v>12</v>
      </c>
      <c r="G41" s="42" t="s">
        <v>41</v>
      </c>
      <c r="H41" s="47">
        <v>0</v>
      </c>
      <c r="I41" s="47">
        <v>69.010000000000005</v>
      </c>
      <c r="J41" s="47">
        <v>0</v>
      </c>
    </row>
    <row r="42" spans="1:10" ht="157.5">
      <c r="A42" s="46" t="s">
        <v>26</v>
      </c>
      <c r="B42" s="42" t="s">
        <v>45</v>
      </c>
      <c r="C42" s="42" t="s">
        <v>100</v>
      </c>
      <c r="D42" s="42" t="s">
        <v>84</v>
      </c>
      <c r="E42" s="43" t="s">
        <v>85</v>
      </c>
      <c r="F42" s="42" t="s">
        <v>12</v>
      </c>
      <c r="G42" s="42" t="s">
        <v>41</v>
      </c>
      <c r="H42" s="47">
        <v>0</v>
      </c>
      <c r="I42" s="47">
        <v>0.49</v>
      </c>
      <c r="J42" s="47">
        <v>0</v>
      </c>
    </row>
    <row r="43" spans="1:10" ht="157.5">
      <c r="A43" s="46" t="s">
        <v>26</v>
      </c>
      <c r="B43" s="42" t="s">
        <v>45</v>
      </c>
      <c r="C43" s="42" t="s">
        <v>100</v>
      </c>
      <c r="D43" s="42" t="s">
        <v>101</v>
      </c>
      <c r="E43" s="43" t="s">
        <v>102</v>
      </c>
      <c r="F43" s="42" t="s">
        <v>12</v>
      </c>
      <c r="G43" s="42" t="s">
        <v>41</v>
      </c>
      <c r="H43" s="47">
        <v>0</v>
      </c>
      <c r="I43" s="47">
        <v>0</v>
      </c>
      <c r="J43" s="47">
        <v>625</v>
      </c>
    </row>
    <row r="44" spans="1:10" ht="136.5">
      <c r="A44" s="46" t="s">
        <v>26</v>
      </c>
      <c r="B44" s="42" t="s">
        <v>103</v>
      </c>
      <c r="C44" s="42" t="s">
        <v>104</v>
      </c>
      <c r="D44" s="42" t="s">
        <v>10</v>
      </c>
      <c r="E44" s="43" t="s">
        <v>11</v>
      </c>
      <c r="F44" s="42" t="s">
        <v>12</v>
      </c>
      <c r="G44" s="42" t="s">
        <v>41</v>
      </c>
      <c r="H44" s="47">
        <v>0</v>
      </c>
      <c r="I44" s="47">
        <v>462.6</v>
      </c>
      <c r="J44" s="47">
        <v>0</v>
      </c>
    </row>
    <row r="45" spans="1:10" ht="136.5">
      <c r="A45" s="46" t="s">
        <v>26</v>
      </c>
      <c r="B45" s="42" t="s">
        <v>103</v>
      </c>
      <c r="C45" s="42" t="s">
        <v>104</v>
      </c>
      <c r="D45" s="42" t="s">
        <v>13</v>
      </c>
      <c r="E45" s="43" t="s">
        <v>14</v>
      </c>
      <c r="F45" s="42" t="s">
        <v>12</v>
      </c>
      <c r="G45" s="42" t="s">
        <v>41</v>
      </c>
      <c r="H45" s="47">
        <v>0</v>
      </c>
      <c r="I45" s="47">
        <v>107.57</v>
      </c>
      <c r="J45" s="47">
        <v>0</v>
      </c>
    </row>
    <row r="46" spans="1:10" ht="136.5">
      <c r="A46" s="46" t="s">
        <v>26</v>
      </c>
      <c r="B46" s="42" t="s">
        <v>103</v>
      </c>
      <c r="C46" s="42" t="s">
        <v>104</v>
      </c>
      <c r="D46" s="42" t="s">
        <v>48</v>
      </c>
      <c r="E46" s="43" t="s">
        <v>77</v>
      </c>
      <c r="F46" s="42" t="s">
        <v>12</v>
      </c>
      <c r="G46" s="42" t="s">
        <v>41</v>
      </c>
      <c r="H46" s="47">
        <v>6.32</v>
      </c>
      <c r="I46" s="47">
        <v>0</v>
      </c>
      <c r="J46" s="47">
        <v>0</v>
      </c>
    </row>
    <row r="47" spans="1:10" ht="136.5">
      <c r="A47" s="46" t="s">
        <v>19</v>
      </c>
      <c r="B47" s="42" t="s">
        <v>105</v>
      </c>
      <c r="C47" s="42" t="s">
        <v>106</v>
      </c>
      <c r="D47" s="42" t="s">
        <v>51</v>
      </c>
      <c r="E47" s="43" t="s">
        <v>52</v>
      </c>
      <c r="F47" s="42" t="s">
        <v>12</v>
      </c>
      <c r="G47" s="42" t="s">
        <v>55</v>
      </c>
      <c r="H47" s="47">
        <v>0</v>
      </c>
      <c r="I47" s="47">
        <v>7.57</v>
      </c>
      <c r="J47" s="47">
        <v>0</v>
      </c>
    </row>
    <row r="48" spans="1:10" ht="126">
      <c r="A48" s="46" t="s">
        <v>19</v>
      </c>
      <c r="B48" s="42" t="s">
        <v>105</v>
      </c>
      <c r="C48" s="42" t="s">
        <v>106</v>
      </c>
      <c r="D48" s="42" t="s">
        <v>10</v>
      </c>
      <c r="E48" s="43" t="s">
        <v>11</v>
      </c>
      <c r="F48" s="42" t="s">
        <v>12</v>
      </c>
      <c r="G48" s="42" t="s">
        <v>41</v>
      </c>
      <c r="H48" s="47">
        <v>0</v>
      </c>
      <c r="I48" s="47">
        <v>21.57</v>
      </c>
      <c r="J48" s="47">
        <v>0</v>
      </c>
    </row>
    <row r="49" spans="1:10" ht="105">
      <c r="A49" s="46" t="s">
        <v>28</v>
      </c>
      <c r="B49" s="42" t="s">
        <v>46</v>
      </c>
      <c r="C49" s="42" t="s">
        <v>47</v>
      </c>
      <c r="D49" s="42" t="s">
        <v>48</v>
      </c>
      <c r="E49" s="43" t="s">
        <v>77</v>
      </c>
      <c r="F49" s="42" t="s">
        <v>12</v>
      </c>
      <c r="G49" s="42" t="s">
        <v>41</v>
      </c>
      <c r="H49" s="47">
        <v>0</v>
      </c>
      <c r="I49" s="47">
        <v>13.3</v>
      </c>
      <c r="J49" s="47">
        <v>0</v>
      </c>
    </row>
    <row r="50" spans="1:10" ht="105">
      <c r="A50" s="46" t="s">
        <v>26</v>
      </c>
      <c r="B50" s="42" t="s">
        <v>49</v>
      </c>
      <c r="C50" s="42" t="s">
        <v>50</v>
      </c>
      <c r="D50" s="42" t="s">
        <v>42</v>
      </c>
      <c r="E50" s="43" t="s">
        <v>43</v>
      </c>
      <c r="F50" s="42" t="s">
        <v>12</v>
      </c>
      <c r="G50" s="42" t="s">
        <v>41</v>
      </c>
      <c r="H50" s="47">
        <v>0</v>
      </c>
      <c r="I50" s="47">
        <v>57.69</v>
      </c>
      <c r="J50" s="47">
        <v>0</v>
      </c>
    </row>
    <row r="51" spans="1:10">
      <c r="A51" s="65"/>
      <c r="B51" s="69" t="s">
        <v>16</v>
      </c>
      <c r="C51" s="66"/>
      <c r="D51" s="66"/>
      <c r="E51" s="67"/>
      <c r="F51" s="66"/>
      <c r="G51" s="66"/>
      <c r="H51" s="68">
        <f>SUM(H3:H50)</f>
        <v>10990.9</v>
      </c>
      <c r="I51" s="68">
        <f>SUM(I3:I50)</f>
        <v>32250.459999999995</v>
      </c>
      <c r="J51" s="68">
        <f>SUM(J3:J50)</f>
        <v>2543.9899999999998</v>
      </c>
    </row>
    <row r="52" spans="1:10">
      <c r="A52" s="61"/>
      <c r="B52" s="70" t="s">
        <v>17</v>
      </c>
      <c r="C52" s="62"/>
      <c r="D52" s="62"/>
      <c r="E52" s="63"/>
      <c r="F52" s="62"/>
      <c r="G52" s="62"/>
      <c r="H52" s="64"/>
      <c r="I52" s="64"/>
      <c r="J52" s="64">
        <f>H51+I51+J51</f>
        <v>45785.349999999991</v>
      </c>
    </row>
  </sheetData>
  <autoFilter ref="A2:J52">
    <sortState ref="A3:J52">
      <sortCondition ref="C2"/>
    </sortState>
  </autoFilter>
  <sortState ref="E3:L7">
    <sortCondition ref="F2"/>
  </sortState>
  <mergeCells count="1">
    <mergeCell ref="A1:J1"/>
  </mergeCells>
  <pageMargins left="0.11811023622047245" right="0" top="0.15748031496062992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6" t="s">
        <v>107</v>
      </c>
      <c r="C1" s="56"/>
      <c r="D1" s="56"/>
      <c r="E1" s="56"/>
      <c r="F1" s="56"/>
      <c r="G1" s="56"/>
      <c r="H1" s="56"/>
      <c r="I1" s="56"/>
    </row>
    <row r="2" spans="1:9" ht="38.25">
      <c r="A2" s="7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30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30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30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16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17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39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A2" sqref="A2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>
      <c r="A1" s="58" t="s">
        <v>107</v>
      </c>
      <c r="B1" s="58"/>
      <c r="C1" s="58"/>
      <c r="D1" s="58"/>
      <c r="E1" s="58"/>
    </row>
    <row r="2" spans="1:8" ht="78.75">
      <c r="A2" s="16" t="s">
        <v>15</v>
      </c>
      <c r="B2" s="17" t="s">
        <v>20</v>
      </c>
      <c r="C2" s="17" t="s">
        <v>24</v>
      </c>
      <c r="D2" s="17" t="s">
        <v>21</v>
      </c>
      <c r="E2" s="17" t="s">
        <v>22</v>
      </c>
    </row>
    <row r="3" spans="1:8" ht="63">
      <c r="A3" s="18" t="s">
        <v>25</v>
      </c>
      <c r="B3" s="19" t="s">
        <v>38</v>
      </c>
      <c r="C3" s="22">
        <f>Администрация!J5</f>
        <v>0</v>
      </c>
      <c r="D3" s="22">
        <f>Администрация!J6</f>
        <v>0</v>
      </c>
      <c r="E3" s="22">
        <f>C3-D3</f>
        <v>0</v>
      </c>
    </row>
    <row r="4" spans="1:8" ht="31.5">
      <c r="A4" s="18" t="s">
        <v>18</v>
      </c>
      <c r="B4" s="19" t="s">
        <v>37</v>
      </c>
      <c r="C4" s="22">
        <f>Горсовет!J6</f>
        <v>0</v>
      </c>
      <c r="D4" s="22">
        <f>Горсовет!J7</f>
        <v>0</v>
      </c>
      <c r="E4" s="22">
        <f t="shared" ref="E4:E10" si="0">C4-D4</f>
        <v>0</v>
      </c>
    </row>
    <row r="5" spans="1:8" ht="63">
      <c r="A5" s="18" t="s">
        <v>26</v>
      </c>
      <c r="B5" s="15" t="s">
        <v>31</v>
      </c>
      <c r="C5" s="22">
        <f>Культура!J28</f>
        <v>38831.85</v>
      </c>
      <c r="D5" s="22">
        <f>Культура!J29</f>
        <v>37831.86</v>
      </c>
      <c r="E5" s="22">
        <f t="shared" si="0"/>
        <v>999.98999999999796</v>
      </c>
      <c r="H5" s="20"/>
    </row>
    <row r="6" spans="1:8" ht="47.25">
      <c r="A6" s="18" t="s">
        <v>19</v>
      </c>
      <c r="B6" s="19" t="s">
        <v>32</v>
      </c>
      <c r="C6" s="22">
        <f>Образование!J27</f>
        <v>6940.1999999999989</v>
      </c>
      <c r="D6" s="22">
        <f>Образование!J28</f>
        <v>4924.6999999999989</v>
      </c>
      <c r="E6" s="22">
        <f t="shared" si="0"/>
        <v>2015.5</v>
      </c>
    </row>
    <row r="7" spans="1:8" ht="47.25">
      <c r="A7" s="18" t="s">
        <v>27</v>
      </c>
      <c r="B7" s="19" t="s">
        <v>33</v>
      </c>
      <c r="C7" s="22">
        <f>Финуправление!I7</f>
        <v>0</v>
      </c>
      <c r="D7" s="22">
        <f>Финуправление!I8</f>
        <v>0</v>
      </c>
      <c r="E7" s="22">
        <f t="shared" si="0"/>
        <v>0</v>
      </c>
    </row>
    <row r="8" spans="1:8" ht="63">
      <c r="A8" s="18" t="s">
        <v>28</v>
      </c>
      <c r="B8" s="15" t="s">
        <v>34</v>
      </c>
      <c r="C8" s="22">
        <f>УКХ!J7</f>
        <v>13.3</v>
      </c>
      <c r="D8" s="22">
        <f>УКХ!J8</f>
        <v>0</v>
      </c>
      <c r="E8" s="22">
        <f t="shared" si="0"/>
        <v>13.3</v>
      </c>
    </row>
    <row r="9" spans="1:8" ht="63">
      <c r="A9" s="18" t="s">
        <v>29</v>
      </c>
      <c r="B9" s="15" t="s">
        <v>35</v>
      </c>
      <c r="C9" s="22">
        <f>Имущество!J6</f>
        <v>0</v>
      </c>
      <c r="D9" s="22">
        <f>Имущество!J7</f>
        <v>0</v>
      </c>
      <c r="E9" s="22">
        <f t="shared" si="0"/>
        <v>0</v>
      </c>
    </row>
    <row r="10" spans="1:8" ht="31.5">
      <c r="A10" s="18" t="s">
        <v>30</v>
      </c>
      <c r="B10" s="19" t="s">
        <v>36</v>
      </c>
      <c r="C10" s="22">
        <f>КСП!I7</f>
        <v>0</v>
      </c>
      <c r="D10" s="22">
        <f>КСП!I8</f>
        <v>0</v>
      </c>
      <c r="E10" s="22">
        <f t="shared" si="0"/>
        <v>0</v>
      </c>
    </row>
    <row r="11" spans="1:8" ht="15.75">
      <c r="A11" s="18"/>
      <c r="B11" s="15"/>
      <c r="C11" s="22"/>
      <c r="D11" s="22"/>
      <c r="E11" s="22"/>
    </row>
    <row r="12" spans="1:8" ht="15.75">
      <c r="A12" s="14"/>
      <c r="B12" s="15"/>
      <c r="C12" s="22"/>
      <c r="D12" s="22"/>
      <c r="E12" s="22"/>
    </row>
    <row r="13" spans="1:8" ht="15.75">
      <c r="A13" s="53" t="s">
        <v>23</v>
      </c>
      <c r="B13" s="54"/>
      <c r="C13" s="21">
        <f t="shared" ref="C13:D13" si="1">SUM(C3:C12)</f>
        <v>45785.35</v>
      </c>
      <c r="D13" s="21">
        <f t="shared" si="1"/>
        <v>42756.56</v>
      </c>
      <c r="E13" s="21">
        <f>SUM(E3:E12)</f>
        <v>3028.7899999999981</v>
      </c>
      <c r="F13"/>
      <c r="G13"/>
    </row>
    <row r="14" spans="1:8" ht="15.75">
      <c r="A14" s="14"/>
      <c r="B14" s="15"/>
      <c r="C14" s="15"/>
      <c r="D14" s="15"/>
      <c r="E14" s="15"/>
    </row>
  </sheetData>
  <mergeCells count="2">
    <mergeCell ref="A13:B13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pane xSplit="7" ySplit="2" topLeftCell="H5" activePane="bottomRight" state="frozen"/>
      <selection pane="topRight" activeCell="H1" sqref="H1"/>
      <selection pane="bottomLeft" activeCell="A3" sqref="A3"/>
      <selection pane="bottomRight" activeCell="C1" sqref="C1:I1"/>
    </sheetView>
  </sheetViews>
  <sheetFormatPr defaultRowHeight="15"/>
  <cols>
    <col min="2" max="2" width="10.42578125" style="34" customWidth="1"/>
    <col min="3" max="3" width="16.7109375" style="34" customWidth="1"/>
    <col min="4" max="4" width="19.7109375" style="34" customWidth="1"/>
    <col min="5" max="5" width="19.7109375" style="48" customWidth="1"/>
    <col min="6" max="6" width="13.85546875" style="34" customWidth="1"/>
    <col min="7" max="7" width="10.7109375" style="34" hidden="1" customWidth="1"/>
    <col min="8" max="8" width="15.7109375" style="36" customWidth="1"/>
    <col min="9" max="10" width="19.7109375" style="36" customWidth="1"/>
    <col min="11" max="12" width="19.7109375" customWidth="1"/>
  </cols>
  <sheetData>
    <row r="1" spans="1:10">
      <c r="B1" s="51"/>
      <c r="C1" s="71" t="s">
        <v>107</v>
      </c>
      <c r="D1" s="72"/>
      <c r="E1" s="72"/>
      <c r="F1" s="72"/>
      <c r="G1" s="72"/>
      <c r="H1" s="72"/>
      <c r="I1" s="73"/>
      <c r="J1" s="51"/>
    </row>
    <row r="2" spans="1:10" ht="31.5">
      <c r="A2" s="45" t="s">
        <v>15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39" t="s">
        <v>40</v>
      </c>
      <c r="H2" s="41" t="s">
        <v>5</v>
      </c>
      <c r="I2" s="41" t="s">
        <v>6</v>
      </c>
      <c r="J2" s="41" t="s">
        <v>7</v>
      </c>
    </row>
    <row r="3" spans="1:10" ht="115.5">
      <c r="A3" s="46" t="s">
        <v>19</v>
      </c>
      <c r="B3" s="42" t="s">
        <v>64</v>
      </c>
      <c r="C3" s="42" t="s">
        <v>65</v>
      </c>
      <c r="D3" s="42" t="s">
        <v>42</v>
      </c>
      <c r="E3" s="43" t="s">
        <v>43</v>
      </c>
      <c r="F3" s="42" t="s">
        <v>12</v>
      </c>
      <c r="G3" s="42" t="s">
        <v>41</v>
      </c>
      <c r="H3" s="47">
        <v>0</v>
      </c>
      <c r="I3" s="47">
        <v>4.53</v>
      </c>
      <c r="J3" s="47">
        <v>0</v>
      </c>
    </row>
    <row r="4" spans="1:10" ht="136.5">
      <c r="A4" s="46" t="s">
        <v>19</v>
      </c>
      <c r="B4" s="42" t="s">
        <v>66</v>
      </c>
      <c r="C4" s="42" t="s">
        <v>67</v>
      </c>
      <c r="D4" s="42" t="s">
        <v>51</v>
      </c>
      <c r="E4" s="43" t="s">
        <v>52</v>
      </c>
      <c r="F4" s="42" t="s">
        <v>12</v>
      </c>
      <c r="G4" s="42" t="s">
        <v>55</v>
      </c>
      <c r="H4" s="47">
        <v>0</v>
      </c>
      <c r="I4" s="47">
        <v>5.66</v>
      </c>
      <c r="J4" s="47">
        <v>0</v>
      </c>
    </row>
    <row r="5" spans="1:10" ht="126">
      <c r="A5" s="46" t="s">
        <v>19</v>
      </c>
      <c r="B5" s="42" t="s">
        <v>68</v>
      </c>
      <c r="C5" s="42" t="s">
        <v>69</v>
      </c>
      <c r="D5" s="42" t="s">
        <v>10</v>
      </c>
      <c r="E5" s="43" t="s">
        <v>11</v>
      </c>
      <c r="F5" s="42" t="s">
        <v>12</v>
      </c>
      <c r="G5" s="42" t="s">
        <v>41</v>
      </c>
      <c r="H5" s="47">
        <v>0</v>
      </c>
      <c r="I5" s="47">
        <v>25.11</v>
      </c>
      <c r="J5" s="47">
        <v>0</v>
      </c>
    </row>
    <row r="6" spans="1:10" ht="136.5">
      <c r="A6" s="46" t="s">
        <v>19</v>
      </c>
      <c r="B6" s="42" t="s">
        <v>68</v>
      </c>
      <c r="C6" s="42" t="s">
        <v>69</v>
      </c>
      <c r="D6" s="42" t="s">
        <v>13</v>
      </c>
      <c r="E6" s="43" t="s">
        <v>14</v>
      </c>
      <c r="F6" s="42" t="s">
        <v>12</v>
      </c>
      <c r="G6" s="42" t="s">
        <v>41</v>
      </c>
      <c r="H6" s="47">
        <v>0</v>
      </c>
      <c r="I6" s="47">
        <v>5.5</v>
      </c>
      <c r="J6" s="47">
        <v>0</v>
      </c>
    </row>
    <row r="7" spans="1:10" ht="136.5">
      <c r="A7" s="46" t="s">
        <v>19</v>
      </c>
      <c r="B7" s="42" t="s">
        <v>70</v>
      </c>
      <c r="C7" s="42" t="s">
        <v>71</v>
      </c>
      <c r="D7" s="42" t="s">
        <v>51</v>
      </c>
      <c r="E7" s="43" t="s">
        <v>52</v>
      </c>
      <c r="F7" s="42" t="s">
        <v>12</v>
      </c>
      <c r="G7" s="42" t="s">
        <v>55</v>
      </c>
      <c r="H7" s="47">
        <v>0</v>
      </c>
      <c r="I7" s="47">
        <v>81.27</v>
      </c>
      <c r="J7" s="47">
        <v>0</v>
      </c>
    </row>
    <row r="8" spans="1:10" ht="115.5">
      <c r="A8" s="46" t="s">
        <v>19</v>
      </c>
      <c r="B8" s="42" t="s">
        <v>70</v>
      </c>
      <c r="C8" s="42" t="s">
        <v>71</v>
      </c>
      <c r="D8" s="42" t="s">
        <v>72</v>
      </c>
      <c r="E8" s="43" t="s">
        <v>73</v>
      </c>
      <c r="F8" s="42" t="s">
        <v>12</v>
      </c>
      <c r="G8" s="42" t="s">
        <v>41</v>
      </c>
      <c r="H8" s="47">
        <v>0</v>
      </c>
      <c r="I8" s="47">
        <v>116.3</v>
      </c>
      <c r="J8" s="47">
        <v>0</v>
      </c>
    </row>
    <row r="9" spans="1:10" ht="115.5">
      <c r="A9" s="46" t="s">
        <v>19</v>
      </c>
      <c r="B9" s="42" t="s">
        <v>70</v>
      </c>
      <c r="C9" s="42" t="s">
        <v>71</v>
      </c>
      <c r="D9" s="42" t="s">
        <v>42</v>
      </c>
      <c r="E9" s="43" t="s">
        <v>43</v>
      </c>
      <c r="F9" s="42" t="s">
        <v>12</v>
      </c>
      <c r="G9" s="42" t="s">
        <v>41</v>
      </c>
      <c r="H9" s="47">
        <v>0</v>
      </c>
      <c r="I9" s="47">
        <v>136.76</v>
      </c>
      <c r="J9" s="47">
        <v>0</v>
      </c>
    </row>
    <row r="10" spans="1:10" ht="115.5">
      <c r="A10" s="46" t="s">
        <v>19</v>
      </c>
      <c r="B10" s="42" t="s">
        <v>74</v>
      </c>
      <c r="C10" s="42" t="s">
        <v>75</v>
      </c>
      <c r="D10" s="42" t="s">
        <v>72</v>
      </c>
      <c r="E10" s="43" t="s">
        <v>73</v>
      </c>
      <c r="F10" s="42" t="s">
        <v>12</v>
      </c>
      <c r="G10" s="42" t="s">
        <v>41</v>
      </c>
      <c r="H10" s="47">
        <v>0</v>
      </c>
      <c r="I10" s="47">
        <v>18.66</v>
      </c>
      <c r="J10" s="47">
        <v>0</v>
      </c>
    </row>
    <row r="11" spans="1:10" ht="115.5">
      <c r="A11" s="46" t="s">
        <v>19</v>
      </c>
      <c r="B11" s="42" t="s">
        <v>44</v>
      </c>
      <c r="C11" s="42" t="s">
        <v>76</v>
      </c>
      <c r="D11" s="42" t="s">
        <v>72</v>
      </c>
      <c r="E11" s="43" t="s">
        <v>73</v>
      </c>
      <c r="F11" s="42" t="s">
        <v>12</v>
      </c>
      <c r="G11" s="42" t="s">
        <v>41</v>
      </c>
      <c r="H11" s="47">
        <v>0</v>
      </c>
      <c r="I11" s="47">
        <v>82.13</v>
      </c>
      <c r="J11" s="47">
        <v>0</v>
      </c>
    </row>
    <row r="12" spans="1:10" ht="115.5">
      <c r="A12" s="46" t="s">
        <v>19</v>
      </c>
      <c r="B12" s="42" t="s">
        <v>44</v>
      </c>
      <c r="C12" s="42" t="s">
        <v>76</v>
      </c>
      <c r="D12" s="42" t="s">
        <v>48</v>
      </c>
      <c r="E12" s="43" t="s">
        <v>77</v>
      </c>
      <c r="F12" s="42" t="s">
        <v>12</v>
      </c>
      <c r="G12" s="42" t="s">
        <v>41</v>
      </c>
      <c r="H12" s="47">
        <v>0</v>
      </c>
      <c r="I12" s="47">
        <v>23.46</v>
      </c>
      <c r="J12" s="47">
        <v>0</v>
      </c>
    </row>
    <row r="13" spans="1:10" ht="136.5">
      <c r="A13" s="46" t="s">
        <v>19</v>
      </c>
      <c r="B13" s="42" t="s">
        <v>78</v>
      </c>
      <c r="C13" s="42" t="s">
        <v>79</v>
      </c>
      <c r="D13" s="42" t="s">
        <v>51</v>
      </c>
      <c r="E13" s="43" t="s">
        <v>52</v>
      </c>
      <c r="F13" s="42" t="s">
        <v>12</v>
      </c>
      <c r="G13" s="42" t="s">
        <v>55</v>
      </c>
      <c r="H13" s="47">
        <v>0</v>
      </c>
      <c r="I13" s="47">
        <v>10.62</v>
      </c>
      <c r="J13" s="47">
        <v>0</v>
      </c>
    </row>
    <row r="14" spans="1:10" ht="136.5">
      <c r="A14" s="46" t="s">
        <v>19</v>
      </c>
      <c r="B14" s="42" t="s">
        <v>53</v>
      </c>
      <c r="C14" s="42" t="s">
        <v>54</v>
      </c>
      <c r="D14" s="42" t="s">
        <v>51</v>
      </c>
      <c r="E14" s="43" t="s">
        <v>52</v>
      </c>
      <c r="F14" s="42" t="s">
        <v>12</v>
      </c>
      <c r="G14" s="42" t="s">
        <v>55</v>
      </c>
      <c r="H14" s="47">
        <v>0</v>
      </c>
      <c r="I14" s="47">
        <v>1817.15</v>
      </c>
      <c r="J14" s="47">
        <v>0</v>
      </c>
    </row>
    <row r="15" spans="1:10" ht="126">
      <c r="A15" s="46" t="s">
        <v>19</v>
      </c>
      <c r="B15" s="42" t="s">
        <v>53</v>
      </c>
      <c r="C15" s="42" t="s">
        <v>54</v>
      </c>
      <c r="D15" s="42" t="s">
        <v>10</v>
      </c>
      <c r="E15" s="43" t="s">
        <v>11</v>
      </c>
      <c r="F15" s="42" t="s">
        <v>12</v>
      </c>
      <c r="G15" s="42" t="s">
        <v>41</v>
      </c>
      <c r="H15" s="47">
        <v>0</v>
      </c>
      <c r="I15" s="47">
        <v>3280.08</v>
      </c>
      <c r="J15" s="47">
        <v>0</v>
      </c>
    </row>
    <row r="16" spans="1:10" ht="94.5">
      <c r="A16" s="46" t="s">
        <v>19</v>
      </c>
      <c r="B16" s="42" t="s">
        <v>53</v>
      </c>
      <c r="C16" s="42" t="s">
        <v>54</v>
      </c>
      <c r="D16" s="42" t="s">
        <v>72</v>
      </c>
      <c r="E16" s="43" t="s">
        <v>73</v>
      </c>
      <c r="F16" s="42" t="s">
        <v>12</v>
      </c>
      <c r="G16" s="42" t="s">
        <v>41</v>
      </c>
      <c r="H16" s="47">
        <v>0</v>
      </c>
      <c r="I16" s="47">
        <v>19.73</v>
      </c>
      <c r="J16" s="47">
        <v>0</v>
      </c>
    </row>
    <row r="17" spans="1:10" ht="94.5">
      <c r="A17" s="46" t="s">
        <v>19</v>
      </c>
      <c r="B17" s="42" t="s">
        <v>53</v>
      </c>
      <c r="C17" s="42" t="s">
        <v>54</v>
      </c>
      <c r="D17" s="42" t="s">
        <v>42</v>
      </c>
      <c r="E17" s="43" t="s">
        <v>43</v>
      </c>
      <c r="F17" s="42" t="s">
        <v>12</v>
      </c>
      <c r="G17" s="42" t="s">
        <v>41</v>
      </c>
      <c r="H17" s="47">
        <v>0</v>
      </c>
      <c r="I17" s="47">
        <v>217.99</v>
      </c>
      <c r="J17" s="47">
        <v>0</v>
      </c>
    </row>
    <row r="18" spans="1:10" ht="136.5">
      <c r="A18" s="46" t="s">
        <v>19</v>
      </c>
      <c r="B18" s="42" t="s">
        <v>53</v>
      </c>
      <c r="C18" s="42" t="s">
        <v>54</v>
      </c>
      <c r="D18" s="42" t="s">
        <v>13</v>
      </c>
      <c r="E18" s="43" t="s">
        <v>14</v>
      </c>
      <c r="F18" s="42" t="s">
        <v>12</v>
      </c>
      <c r="G18" s="42" t="s">
        <v>41</v>
      </c>
      <c r="H18" s="47">
        <v>0</v>
      </c>
      <c r="I18" s="47">
        <v>954.52</v>
      </c>
      <c r="J18" s="47">
        <v>0</v>
      </c>
    </row>
    <row r="19" spans="1:10" ht="105">
      <c r="A19" s="46" t="s">
        <v>19</v>
      </c>
      <c r="B19" s="42" t="s">
        <v>80</v>
      </c>
      <c r="C19" s="42" t="s">
        <v>81</v>
      </c>
      <c r="D19" s="42" t="s">
        <v>42</v>
      </c>
      <c r="E19" s="43" t="s">
        <v>43</v>
      </c>
      <c r="F19" s="42" t="s">
        <v>12</v>
      </c>
      <c r="G19" s="42" t="s">
        <v>41</v>
      </c>
      <c r="H19" s="47">
        <v>0</v>
      </c>
      <c r="I19" s="47">
        <v>40.82</v>
      </c>
      <c r="J19" s="47">
        <v>0</v>
      </c>
    </row>
    <row r="20" spans="1:10" ht="126">
      <c r="A20" s="46" t="s">
        <v>19</v>
      </c>
      <c r="B20" s="42" t="s">
        <v>8</v>
      </c>
      <c r="C20" s="42" t="s">
        <v>9</v>
      </c>
      <c r="D20" s="42" t="s">
        <v>10</v>
      </c>
      <c r="E20" s="43" t="s">
        <v>11</v>
      </c>
      <c r="F20" s="42" t="s">
        <v>12</v>
      </c>
      <c r="G20" s="42" t="s">
        <v>41</v>
      </c>
      <c r="H20" s="47">
        <v>0</v>
      </c>
      <c r="I20" s="47">
        <v>0.15</v>
      </c>
      <c r="J20" s="47">
        <v>0</v>
      </c>
    </row>
    <row r="21" spans="1:10" ht="105">
      <c r="A21" s="46" t="s">
        <v>19</v>
      </c>
      <c r="B21" s="42" t="s">
        <v>82</v>
      </c>
      <c r="C21" s="42" t="s">
        <v>83</v>
      </c>
      <c r="D21" s="42" t="s">
        <v>84</v>
      </c>
      <c r="E21" s="43" t="s">
        <v>85</v>
      </c>
      <c r="F21" s="42" t="s">
        <v>12</v>
      </c>
      <c r="G21" s="42" t="s">
        <v>41</v>
      </c>
      <c r="H21" s="47">
        <v>0</v>
      </c>
      <c r="I21" s="47">
        <v>5.96</v>
      </c>
      <c r="J21" s="47">
        <v>0</v>
      </c>
    </row>
    <row r="22" spans="1:10" ht="136.5">
      <c r="A22" s="46" t="s">
        <v>19</v>
      </c>
      <c r="B22" s="42" t="s">
        <v>86</v>
      </c>
      <c r="C22" s="42" t="s">
        <v>87</v>
      </c>
      <c r="D22" s="42" t="s">
        <v>51</v>
      </c>
      <c r="E22" s="43" t="s">
        <v>52</v>
      </c>
      <c r="F22" s="42" t="s">
        <v>12</v>
      </c>
      <c r="G22" s="42" t="s">
        <v>55</v>
      </c>
      <c r="H22" s="47">
        <v>0</v>
      </c>
      <c r="I22" s="47">
        <v>63.81</v>
      </c>
      <c r="J22" s="47">
        <v>0</v>
      </c>
    </row>
    <row r="23" spans="1:10" ht="136.5">
      <c r="A23" s="46" t="s">
        <v>19</v>
      </c>
      <c r="B23" s="42" t="s">
        <v>94</v>
      </c>
      <c r="C23" s="42" t="s">
        <v>95</v>
      </c>
      <c r="D23" s="42" t="s">
        <v>10</v>
      </c>
      <c r="E23" s="43" t="s">
        <v>11</v>
      </c>
      <c r="F23" s="42" t="s">
        <v>12</v>
      </c>
      <c r="G23" s="42" t="s">
        <v>41</v>
      </c>
      <c r="H23" s="47">
        <v>0</v>
      </c>
      <c r="I23" s="47">
        <v>0.85</v>
      </c>
      <c r="J23" s="47">
        <v>0</v>
      </c>
    </row>
    <row r="24" spans="1:10" ht="136.5">
      <c r="A24" s="46" t="s">
        <v>19</v>
      </c>
      <c r="B24" s="42" t="s">
        <v>105</v>
      </c>
      <c r="C24" s="42" t="s">
        <v>106</v>
      </c>
      <c r="D24" s="42" t="s">
        <v>51</v>
      </c>
      <c r="E24" s="43" t="s">
        <v>52</v>
      </c>
      <c r="F24" s="42" t="s">
        <v>12</v>
      </c>
      <c r="G24" s="42" t="s">
        <v>55</v>
      </c>
      <c r="H24" s="47">
        <v>0</v>
      </c>
      <c r="I24" s="47">
        <v>7.57</v>
      </c>
      <c r="J24" s="47">
        <v>0</v>
      </c>
    </row>
    <row r="25" spans="1:10" ht="126">
      <c r="A25" s="46" t="s">
        <v>19</v>
      </c>
      <c r="B25" s="42" t="s">
        <v>105</v>
      </c>
      <c r="C25" s="42" t="s">
        <v>106</v>
      </c>
      <c r="D25" s="42" t="s">
        <v>10</v>
      </c>
      <c r="E25" s="43" t="s">
        <v>11</v>
      </c>
      <c r="F25" s="42" t="s">
        <v>12</v>
      </c>
      <c r="G25" s="42" t="s">
        <v>41</v>
      </c>
      <c r="H25" s="47">
        <v>0</v>
      </c>
      <c r="I25" s="47">
        <v>21.57</v>
      </c>
      <c r="J25" s="47">
        <v>0</v>
      </c>
    </row>
    <row r="26" spans="1:10">
      <c r="A26" s="31"/>
      <c r="B26" s="11" t="s">
        <v>16</v>
      </c>
      <c r="C26" s="8"/>
      <c r="D26" s="8"/>
      <c r="E26" s="32"/>
      <c r="F26" s="8"/>
      <c r="G26" s="8"/>
      <c r="H26" s="33">
        <f>SUM(H3:H25)</f>
        <v>0</v>
      </c>
      <c r="I26" s="33">
        <f>SUM(I3:I25)</f>
        <v>6940.1999999999989</v>
      </c>
      <c r="J26" s="33">
        <f>SUM(J3:J25)</f>
        <v>0</v>
      </c>
    </row>
    <row r="27" spans="1:10">
      <c r="A27" s="31"/>
      <c r="B27" s="11" t="s">
        <v>17</v>
      </c>
      <c r="C27" s="8"/>
      <c r="D27" s="8"/>
      <c r="E27" s="32"/>
      <c r="F27" s="8"/>
      <c r="G27" s="8"/>
      <c r="H27" s="33"/>
      <c r="I27" s="33"/>
      <c r="J27" s="33">
        <f>H26+I26+J26</f>
        <v>6940.1999999999989</v>
      </c>
    </row>
    <row r="28" spans="1:10">
      <c r="A28" s="23"/>
      <c r="B28" s="24" t="s">
        <v>39</v>
      </c>
      <c r="C28" s="25"/>
      <c r="D28" s="25"/>
      <c r="E28" s="25"/>
      <c r="F28" s="25"/>
      <c r="G28" s="26"/>
      <c r="H28" s="26"/>
      <c r="I28" s="37"/>
      <c r="J28" s="38">
        <f>J27-H24-I24-J24-H4-I4-J4-H7-I7-J7-H12-I12-J12-H13-I13-J13-H14-I14-J14--H21-I21-J21-H22-I22-J22</f>
        <v>4924.6999999999989</v>
      </c>
    </row>
  </sheetData>
  <autoFilter ref="A2:I2">
    <sortState ref="A3:I44">
      <sortCondition ref="C2"/>
    </sortState>
  </autoFilter>
  <mergeCells count="1">
    <mergeCell ref="C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J5" sqref="J5"/>
    </sheetView>
  </sheetViews>
  <sheetFormatPr defaultRowHeight="15"/>
  <cols>
    <col min="2" max="2" width="10.42578125" style="34" customWidth="1"/>
    <col min="3" max="3" width="16.7109375" style="34" customWidth="1"/>
    <col min="4" max="4" width="19.7109375" style="34" customWidth="1"/>
    <col min="5" max="5" width="19.7109375" style="48" customWidth="1"/>
    <col min="6" max="6" width="13.85546875" style="34" customWidth="1"/>
    <col min="7" max="7" width="10.7109375" style="34" hidden="1" customWidth="1"/>
    <col min="8" max="8" width="15.7109375" style="36" customWidth="1"/>
    <col min="9" max="10" width="19.7109375" style="36" customWidth="1"/>
    <col min="11" max="12" width="19.7109375" customWidth="1"/>
  </cols>
  <sheetData>
    <row r="1" spans="1:10">
      <c r="B1" s="51"/>
      <c r="C1" s="71" t="s">
        <v>107</v>
      </c>
      <c r="D1" s="72"/>
      <c r="E1" s="72"/>
      <c r="F1" s="72"/>
      <c r="G1" s="72"/>
      <c r="H1" s="72"/>
      <c r="I1" s="73"/>
      <c r="J1" s="51"/>
    </row>
    <row r="2" spans="1:10" ht="31.5">
      <c r="A2" s="45" t="s">
        <v>15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39" t="s">
        <v>40</v>
      </c>
      <c r="H2" s="41" t="s">
        <v>5</v>
      </c>
      <c r="I2" s="41" t="s">
        <v>6</v>
      </c>
      <c r="J2" s="41" t="s">
        <v>7</v>
      </c>
    </row>
    <row r="3" spans="1:10" ht="105">
      <c r="A3" s="46" t="s">
        <v>26</v>
      </c>
      <c r="B3" s="42" t="s">
        <v>56</v>
      </c>
      <c r="C3" s="42" t="s">
        <v>57</v>
      </c>
      <c r="D3" s="42" t="s">
        <v>42</v>
      </c>
      <c r="E3" s="43" t="s">
        <v>43</v>
      </c>
      <c r="F3" s="42" t="s">
        <v>12</v>
      </c>
      <c r="G3" s="42" t="s">
        <v>41</v>
      </c>
      <c r="H3" s="47">
        <v>0</v>
      </c>
      <c r="I3" s="47">
        <v>2.29</v>
      </c>
      <c r="J3" s="47">
        <v>0</v>
      </c>
    </row>
    <row r="4" spans="1:10" ht="136.5">
      <c r="A4" s="46" t="s">
        <v>26</v>
      </c>
      <c r="B4" s="42" t="s">
        <v>56</v>
      </c>
      <c r="C4" s="42" t="s">
        <v>57</v>
      </c>
      <c r="D4" s="42" t="s">
        <v>13</v>
      </c>
      <c r="E4" s="43" t="s">
        <v>14</v>
      </c>
      <c r="F4" s="42" t="s">
        <v>12</v>
      </c>
      <c r="G4" s="42" t="s">
        <v>41</v>
      </c>
      <c r="H4" s="47">
        <v>0</v>
      </c>
      <c r="I4" s="47">
        <v>0.01</v>
      </c>
      <c r="J4" s="47">
        <v>0</v>
      </c>
    </row>
    <row r="5" spans="1:10" ht="126">
      <c r="A5" s="46" t="s">
        <v>26</v>
      </c>
      <c r="B5" s="42" t="s">
        <v>88</v>
      </c>
      <c r="C5" s="42" t="s">
        <v>89</v>
      </c>
      <c r="D5" s="42" t="s">
        <v>10</v>
      </c>
      <c r="E5" s="43" t="s">
        <v>11</v>
      </c>
      <c r="F5" s="42" t="s">
        <v>12</v>
      </c>
      <c r="G5" s="42" t="s">
        <v>41</v>
      </c>
      <c r="H5" s="47">
        <v>0</v>
      </c>
      <c r="I5" s="47">
        <v>2501.89</v>
      </c>
      <c r="J5" s="47">
        <v>0</v>
      </c>
    </row>
    <row r="6" spans="1:10" ht="136.5">
      <c r="A6" s="46" t="s">
        <v>26</v>
      </c>
      <c r="B6" s="42" t="s">
        <v>88</v>
      </c>
      <c r="C6" s="42" t="s">
        <v>89</v>
      </c>
      <c r="D6" s="42" t="s">
        <v>13</v>
      </c>
      <c r="E6" s="43" t="s">
        <v>14</v>
      </c>
      <c r="F6" s="42" t="s">
        <v>12</v>
      </c>
      <c r="G6" s="42" t="s">
        <v>41</v>
      </c>
      <c r="H6" s="47">
        <v>0</v>
      </c>
      <c r="I6" s="47">
        <v>130.9</v>
      </c>
      <c r="J6" s="47">
        <v>0</v>
      </c>
    </row>
    <row r="7" spans="1:10" ht="136.5">
      <c r="A7" s="46" t="s">
        <v>26</v>
      </c>
      <c r="B7" s="42" t="s">
        <v>58</v>
      </c>
      <c r="C7" s="42" t="s">
        <v>59</v>
      </c>
      <c r="D7" s="42" t="s">
        <v>13</v>
      </c>
      <c r="E7" s="43" t="s">
        <v>14</v>
      </c>
      <c r="F7" s="42" t="s">
        <v>12</v>
      </c>
      <c r="G7" s="42" t="s">
        <v>41</v>
      </c>
      <c r="H7" s="47">
        <v>0</v>
      </c>
      <c r="I7" s="47">
        <v>1.1100000000000001</v>
      </c>
      <c r="J7" s="47">
        <v>0</v>
      </c>
    </row>
    <row r="8" spans="1:10" ht="126">
      <c r="A8" s="46" t="s">
        <v>26</v>
      </c>
      <c r="B8" s="42" t="s">
        <v>90</v>
      </c>
      <c r="C8" s="42" t="s">
        <v>91</v>
      </c>
      <c r="D8" s="42" t="s">
        <v>10</v>
      </c>
      <c r="E8" s="43" t="s">
        <v>11</v>
      </c>
      <c r="F8" s="42" t="s">
        <v>12</v>
      </c>
      <c r="G8" s="42" t="s">
        <v>41</v>
      </c>
      <c r="H8" s="47">
        <v>0</v>
      </c>
      <c r="I8" s="47">
        <v>0.05</v>
      </c>
      <c r="J8" s="47">
        <v>0</v>
      </c>
    </row>
    <row r="9" spans="1:10" ht="94.5">
      <c r="A9" s="46" t="s">
        <v>26</v>
      </c>
      <c r="B9" s="42" t="s">
        <v>90</v>
      </c>
      <c r="C9" s="42" t="s">
        <v>91</v>
      </c>
      <c r="D9" s="42" t="s">
        <v>42</v>
      </c>
      <c r="E9" s="43" t="s">
        <v>43</v>
      </c>
      <c r="F9" s="42" t="s">
        <v>12</v>
      </c>
      <c r="G9" s="42" t="s">
        <v>41</v>
      </c>
      <c r="H9" s="47">
        <v>10984.58</v>
      </c>
      <c r="I9" s="47">
        <v>130.26</v>
      </c>
      <c r="J9" s="47">
        <v>0</v>
      </c>
    </row>
    <row r="10" spans="1:10" ht="178.5">
      <c r="A10" s="46" t="s">
        <v>26</v>
      </c>
      <c r="B10" s="42" t="s">
        <v>92</v>
      </c>
      <c r="C10" s="42" t="s">
        <v>93</v>
      </c>
      <c r="D10" s="42" t="s">
        <v>51</v>
      </c>
      <c r="E10" s="43" t="s">
        <v>52</v>
      </c>
      <c r="F10" s="42" t="s">
        <v>12</v>
      </c>
      <c r="G10" s="42" t="s">
        <v>55</v>
      </c>
      <c r="H10" s="47">
        <v>0</v>
      </c>
      <c r="I10" s="47">
        <v>28.18</v>
      </c>
      <c r="J10" s="47">
        <v>0</v>
      </c>
    </row>
    <row r="11" spans="1:10" ht="126">
      <c r="A11" s="46" t="s">
        <v>26</v>
      </c>
      <c r="B11" s="42" t="s">
        <v>60</v>
      </c>
      <c r="C11" s="42" t="s">
        <v>61</v>
      </c>
      <c r="D11" s="42" t="s">
        <v>96</v>
      </c>
      <c r="E11" s="43" t="s">
        <v>97</v>
      </c>
      <c r="F11" s="42" t="s">
        <v>12</v>
      </c>
      <c r="G11" s="42" t="s">
        <v>41</v>
      </c>
      <c r="H11" s="47">
        <v>0</v>
      </c>
      <c r="I11" s="47">
        <v>1081.6500000000001</v>
      </c>
      <c r="J11" s="47">
        <v>0</v>
      </c>
    </row>
    <row r="12" spans="1:10" ht="126">
      <c r="A12" s="46" t="s">
        <v>26</v>
      </c>
      <c r="B12" s="42" t="s">
        <v>60</v>
      </c>
      <c r="C12" s="42" t="s">
        <v>61</v>
      </c>
      <c r="D12" s="42" t="s">
        <v>10</v>
      </c>
      <c r="E12" s="43" t="s">
        <v>11</v>
      </c>
      <c r="F12" s="42" t="s">
        <v>12</v>
      </c>
      <c r="G12" s="42" t="s">
        <v>41</v>
      </c>
      <c r="H12" s="47">
        <v>0</v>
      </c>
      <c r="I12" s="47">
        <v>0.02</v>
      </c>
      <c r="J12" s="47">
        <v>0</v>
      </c>
    </row>
    <row r="13" spans="1:10" ht="115.5">
      <c r="A13" s="46" t="s">
        <v>26</v>
      </c>
      <c r="B13" s="42" t="s">
        <v>60</v>
      </c>
      <c r="C13" s="42" t="s">
        <v>61</v>
      </c>
      <c r="D13" s="42" t="s">
        <v>72</v>
      </c>
      <c r="E13" s="43" t="s">
        <v>73</v>
      </c>
      <c r="F13" s="42" t="s">
        <v>12</v>
      </c>
      <c r="G13" s="42" t="s">
        <v>41</v>
      </c>
      <c r="H13" s="47">
        <v>0</v>
      </c>
      <c r="I13" s="47">
        <v>39.090000000000003</v>
      </c>
      <c r="J13" s="47">
        <v>0</v>
      </c>
    </row>
    <row r="14" spans="1:10" ht="136.5">
      <c r="A14" s="46" t="s">
        <v>26</v>
      </c>
      <c r="B14" s="42" t="s">
        <v>60</v>
      </c>
      <c r="C14" s="42" t="s">
        <v>61</v>
      </c>
      <c r="D14" s="42" t="s">
        <v>98</v>
      </c>
      <c r="E14" s="43" t="s">
        <v>99</v>
      </c>
      <c r="F14" s="42" t="s">
        <v>12</v>
      </c>
      <c r="G14" s="42" t="s">
        <v>41</v>
      </c>
      <c r="H14" s="47">
        <v>0</v>
      </c>
      <c r="I14" s="47">
        <v>250.75</v>
      </c>
      <c r="J14" s="47">
        <v>0</v>
      </c>
    </row>
    <row r="15" spans="1:10" ht="136.5">
      <c r="A15" s="46" t="s">
        <v>26</v>
      </c>
      <c r="B15" s="42" t="s">
        <v>60</v>
      </c>
      <c r="C15" s="42" t="s">
        <v>61</v>
      </c>
      <c r="D15" s="42" t="s">
        <v>13</v>
      </c>
      <c r="E15" s="43" t="s">
        <v>14</v>
      </c>
      <c r="F15" s="42" t="s">
        <v>12</v>
      </c>
      <c r="G15" s="42" t="s">
        <v>41</v>
      </c>
      <c r="H15" s="47">
        <v>0</v>
      </c>
      <c r="I15" s="47">
        <v>7.0000000000000007E-2</v>
      </c>
      <c r="J15" s="47">
        <v>0</v>
      </c>
    </row>
    <row r="16" spans="1:10" ht="126">
      <c r="A16" s="46" t="s">
        <v>26</v>
      </c>
      <c r="B16" s="42" t="s">
        <v>62</v>
      </c>
      <c r="C16" s="42" t="s">
        <v>63</v>
      </c>
      <c r="D16" s="42" t="s">
        <v>10</v>
      </c>
      <c r="E16" s="43" t="s">
        <v>11</v>
      </c>
      <c r="F16" s="42" t="s">
        <v>12</v>
      </c>
      <c r="G16" s="42" t="s">
        <v>41</v>
      </c>
      <c r="H16" s="47">
        <v>0</v>
      </c>
      <c r="I16" s="47">
        <v>14571.09</v>
      </c>
      <c r="J16" s="47">
        <v>1466.6</v>
      </c>
    </row>
    <row r="17" spans="1:10" ht="115.5">
      <c r="A17" s="46" t="s">
        <v>26</v>
      </c>
      <c r="B17" s="42" t="s">
        <v>62</v>
      </c>
      <c r="C17" s="42" t="s">
        <v>63</v>
      </c>
      <c r="D17" s="42" t="s">
        <v>42</v>
      </c>
      <c r="E17" s="43" t="s">
        <v>43</v>
      </c>
      <c r="F17" s="42" t="s">
        <v>12</v>
      </c>
      <c r="G17" s="42" t="s">
        <v>41</v>
      </c>
      <c r="H17" s="47">
        <v>0</v>
      </c>
      <c r="I17" s="47">
        <v>1937.11</v>
      </c>
      <c r="J17" s="47">
        <v>112.39</v>
      </c>
    </row>
    <row r="18" spans="1:10" ht="136.5">
      <c r="A18" s="46" t="s">
        <v>26</v>
      </c>
      <c r="B18" s="42" t="s">
        <v>62</v>
      </c>
      <c r="C18" s="42" t="s">
        <v>63</v>
      </c>
      <c r="D18" s="42" t="s">
        <v>13</v>
      </c>
      <c r="E18" s="43" t="s">
        <v>14</v>
      </c>
      <c r="F18" s="42" t="s">
        <v>12</v>
      </c>
      <c r="G18" s="42" t="s">
        <v>41</v>
      </c>
      <c r="H18" s="47">
        <v>0</v>
      </c>
      <c r="I18" s="47">
        <v>3601.25</v>
      </c>
      <c r="J18" s="47">
        <v>340</v>
      </c>
    </row>
    <row r="19" spans="1:10" ht="157.5">
      <c r="A19" s="46" t="s">
        <v>26</v>
      </c>
      <c r="B19" s="42" t="s">
        <v>45</v>
      </c>
      <c r="C19" s="42" t="s">
        <v>100</v>
      </c>
      <c r="D19" s="42" t="s">
        <v>10</v>
      </c>
      <c r="E19" s="43" t="s">
        <v>11</v>
      </c>
      <c r="F19" s="42" t="s">
        <v>12</v>
      </c>
      <c r="G19" s="42" t="s">
        <v>41</v>
      </c>
      <c r="H19" s="47">
        <v>0</v>
      </c>
      <c r="I19" s="47">
        <v>323.88</v>
      </c>
      <c r="J19" s="47">
        <v>0</v>
      </c>
    </row>
    <row r="20" spans="1:10" ht="157.5">
      <c r="A20" s="46" t="s">
        <v>26</v>
      </c>
      <c r="B20" s="42" t="s">
        <v>45</v>
      </c>
      <c r="C20" s="42" t="s">
        <v>100</v>
      </c>
      <c r="D20" s="42" t="s">
        <v>13</v>
      </c>
      <c r="E20" s="43" t="s">
        <v>14</v>
      </c>
      <c r="F20" s="42" t="s">
        <v>12</v>
      </c>
      <c r="G20" s="42" t="s">
        <v>41</v>
      </c>
      <c r="H20" s="47">
        <v>0</v>
      </c>
      <c r="I20" s="47">
        <v>69.010000000000005</v>
      </c>
      <c r="J20" s="47">
        <v>0</v>
      </c>
    </row>
    <row r="21" spans="1:10" ht="157.5">
      <c r="A21" s="46" t="s">
        <v>26</v>
      </c>
      <c r="B21" s="42" t="s">
        <v>45</v>
      </c>
      <c r="C21" s="42" t="s">
        <v>100</v>
      </c>
      <c r="D21" s="42" t="s">
        <v>84</v>
      </c>
      <c r="E21" s="43" t="s">
        <v>85</v>
      </c>
      <c r="F21" s="42" t="s">
        <v>12</v>
      </c>
      <c r="G21" s="42" t="s">
        <v>41</v>
      </c>
      <c r="H21" s="47">
        <v>0</v>
      </c>
      <c r="I21" s="47">
        <v>0.49</v>
      </c>
      <c r="J21" s="47">
        <v>0</v>
      </c>
    </row>
    <row r="22" spans="1:10" ht="157.5">
      <c r="A22" s="46" t="s">
        <v>26</v>
      </c>
      <c r="B22" s="42" t="s">
        <v>45</v>
      </c>
      <c r="C22" s="42" t="s">
        <v>100</v>
      </c>
      <c r="D22" s="42" t="s">
        <v>101</v>
      </c>
      <c r="E22" s="43" t="s">
        <v>102</v>
      </c>
      <c r="F22" s="42" t="s">
        <v>12</v>
      </c>
      <c r="G22" s="42" t="s">
        <v>41</v>
      </c>
      <c r="H22" s="47">
        <v>0</v>
      </c>
      <c r="I22" s="47">
        <v>0</v>
      </c>
      <c r="J22" s="47">
        <v>625</v>
      </c>
    </row>
    <row r="23" spans="1:10" ht="136.5">
      <c r="A23" s="46" t="s">
        <v>26</v>
      </c>
      <c r="B23" s="42" t="s">
        <v>103</v>
      </c>
      <c r="C23" s="42" t="s">
        <v>104</v>
      </c>
      <c r="D23" s="42" t="s">
        <v>10</v>
      </c>
      <c r="E23" s="43" t="s">
        <v>11</v>
      </c>
      <c r="F23" s="42" t="s">
        <v>12</v>
      </c>
      <c r="G23" s="42" t="s">
        <v>41</v>
      </c>
      <c r="H23" s="47">
        <v>0</v>
      </c>
      <c r="I23" s="47">
        <v>462.6</v>
      </c>
      <c r="J23" s="47">
        <v>0</v>
      </c>
    </row>
    <row r="24" spans="1:10" ht="136.5">
      <c r="A24" s="46" t="s">
        <v>26</v>
      </c>
      <c r="B24" s="42" t="s">
        <v>103</v>
      </c>
      <c r="C24" s="42" t="s">
        <v>104</v>
      </c>
      <c r="D24" s="42" t="s">
        <v>13</v>
      </c>
      <c r="E24" s="43" t="s">
        <v>14</v>
      </c>
      <c r="F24" s="42" t="s">
        <v>12</v>
      </c>
      <c r="G24" s="42" t="s">
        <v>41</v>
      </c>
      <c r="H24" s="47">
        <v>0</v>
      </c>
      <c r="I24" s="47">
        <v>107.57</v>
      </c>
      <c r="J24" s="47">
        <v>0</v>
      </c>
    </row>
    <row r="25" spans="1:10" ht="136.5">
      <c r="A25" s="46" t="s">
        <v>26</v>
      </c>
      <c r="B25" s="42" t="s">
        <v>103</v>
      </c>
      <c r="C25" s="42" t="s">
        <v>104</v>
      </c>
      <c r="D25" s="42" t="s">
        <v>48</v>
      </c>
      <c r="E25" s="43" t="s">
        <v>77</v>
      </c>
      <c r="F25" s="42" t="s">
        <v>12</v>
      </c>
      <c r="G25" s="42" t="s">
        <v>41</v>
      </c>
      <c r="H25" s="47">
        <v>6.32</v>
      </c>
      <c r="I25" s="47">
        <v>0</v>
      </c>
      <c r="J25" s="47">
        <v>0</v>
      </c>
    </row>
    <row r="26" spans="1:10" ht="105">
      <c r="A26" s="46" t="s">
        <v>26</v>
      </c>
      <c r="B26" s="42" t="s">
        <v>49</v>
      </c>
      <c r="C26" s="42" t="s">
        <v>50</v>
      </c>
      <c r="D26" s="42" t="s">
        <v>42</v>
      </c>
      <c r="E26" s="43" t="s">
        <v>43</v>
      </c>
      <c r="F26" s="42" t="s">
        <v>12</v>
      </c>
      <c r="G26" s="42" t="s">
        <v>41</v>
      </c>
      <c r="H26" s="47">
        <v>0</v>
      </c>
      <c r="I26" s="47">
        <v>57.69</v>
      </c>
      <c r="J26" s="47">
        <v>0</v>
      </c>
    </row>
    <row r="27" spans="1:10">
      <c r="A27" s="31"/>
      <c r="B27" s="11" t="s">
        <v>16</v>
      </c>
      <c r="C27" s="8"/>
      <c r="D27" s="8"/>
      <c r="E27" s="32"/>
      <c r="F27" s="8"/>
      <c r="G27" s="8"/>
      <c r="H27" s="33">
        <f>SUM(H3:H26)</f>
        <v>10990.9</v>
      </c>
      <c r="I27" s="33">
        <f>SUM(I3:I26)</f>
        <v>25296.959999999999</v>
      </c>
      <c r="J27" s="33">
        <f>SUM(J3:J26)</f>
        <v>2543.9899999999998</v>
      </c>
    </row>
    <row r="28" spans="1:10">
      <c r="A28" s="31"/>
      <c r="B28" s="11" t="s">
        <v>17</v>
      </c>
      <c r="C28" s="8"/>
      <c r="D28" s="8"/>
      <c r="E28" s="32"/>
      <c r="F28" s="8"/>
      <c r="G28" s="8"/>
      <c r="H28" s="33"/>
      <c r="I28" s="33"/>
      <c r="J28" s="33">
        <f>H27+I27+J27</f>
        <v>38831.85</v>
      </c>
    </row>
    <row r="29" spans="1:10">
      <c r="A29" s="23"/>
      <c r="B29" s="24" t="s">
        <v>39</v>
      </c>
      <c r="C29" s="25"/>
      <c r="D29" s="25"/>
      <c r="E29" s="25"/>
      <c r="F29" s="25"/>
      <c r="G29" s="26"/>
      <c r="H29" s="26"/>
      <c r="I29" s="37"/>
      <c r="J29" s="38">
        <f>H3+I3+J3+H4+I4+J4+H5+I5+J5+H6+I6+J6+H7+I7+J7+H8+I8+J8+H9+I9+J9+H11+I11+J11+H12+I12+J12+H13+I13+J13+H14+I14+J14+H15+I15+J15+H16+I16+J16+H17+I17+J17+H18+I18+H19+I19+J19+H20+I20+J20+H23+I23+J23+H24+I24+J24+H26+I26+J26</f>
        <v>37831.86</v>
      </c>
    </row>
  </sheetData>
  <mergeCells count="1">
    <mergeCell ref="C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C40" sqref="C40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55" t="s">
        <v>107</v>
      </c>
      <c r="C1" s="55"/>
      <c r="D1" s="55"/>
      <c r="E1" s="55"/>
      <c r="F1" s="55"/>
      <c r="G1" s="55"/>
      <c r="H1" s="55"/>
      <c r="I1" s="55"/>
      <c r="J1" s="55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>
      <c r="A3" s="11"/>
      <c r="B3" s="1"/>
      <c r="C3" s="1"/>
      <c r="D3" s="1"/>
      <c r="E3" s="29"/>
      <c r="F3" s="1"/>
      <c r="G3" s="1"/>
      <c r="H3" s="30"/>
      <c r="I3" s="30"/>
      <c r="J3" s="30"/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16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17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39</v>
      </c>
      <c r="C7" s="25"/>
      <c r="D7" s="25"/>
      <c r="E7" s="25"/>
      <c r="F7" s="25"/>
      <c r="G7" s="26"/>
      <c r="H7" s="26"/>
      <c r="I7" s="37"/>
      <c r="J7" s="38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55" t="s">
        <v>107</v>
      </c>
      <c r="C1" s="55"/>
      <c r="D1" s="55"/>
      <c r="E1" s="55"/>
      <c r="F1" s="55"/>
      <c r="G1" s="55"/>
      <c r="H1" s="55"/>
      <c r="I1" s="55"/>
      <c r="J1" s="55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>
      <c r="A3" s="28"/>
      <c r="B3" s="1"/>
      <c r="C3" s="1"/>
      <c r="D3" s="1"/>
      <c r="E3" s="29"/>
      <c r="F3" s="1"/>
      <c r="G3" s="1"/>
      <c r="H3" s="2"/>
      <c r="I3" s="2"/>
      <c r="J3" s="2"/>
    </row>
    <row r="4" spans="1:10">
      <c r="A4" s="31"/>
      <c r="B4" s="11" t="s">
        <v>16</v>
      </c>
      <c r="C4" s="8"/>
      <c r="D4" s="8"/>
      <c r="E4" s="32"/>
      <c r="F4" s="8"/>
      <c r="G4" s="8"/>
      <c r="H4" s="33"/>
      <c r="I4" s="33"/>
      <c r="J4" s="33"/>
    </row>
    <row r="5" spans="1:10">
      <c r="A5" s="31"/>
      <c r="B5" s="11" t="s">
        <v>17</v>
      </c>
      <c r="C5" s="8"/>
      <c r="D5" s="8"/>
      <c r="E5" s="32"/>
      <c r="F5" s="8"/>
      <c r="G5" s="8"/>
      <c r="H5" s="33"/>
      <c r="I5" s="33"/>
      <c r="J5" s="33">
        <f>H4+I4+J4</f>
        <v>0</v>
      </c>
    </row>
    <row r="6" spans="1:10">
      <c r="A6" s="23"/>
      <c r="B6" s="24" t="s">
        <v>39</v>
      </c>
      <c r="C6" s="25"/>
      <c r="D6" s="25"/>
      <c r="E6" s="25"/>
      <c r="F6" s="25"/>
      <c r="G6" s="26"/>
      <c r="H6" s="26"/>
      <c r="I6" s="37"/>
      <c r="J6" s="38">
        <f>J5</f>
        <v>0</v>
      </c>
    </row>
  </sheetData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0">
      <c r="B1" s="55" t="s">
        <v>107</v>
      </c>
      <c r="C1" s="55"/>
      <c r="D1" s="55"/>
      <c r="E1" s="55"/>
      <c r="F1" s="55"/>
      <c r="G1" s="55"/>
      <c r="H1" s="55"/>
      <c r="I1" s="55"/>
      <c r="J1" s="55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>
      <c r="A3" s="46"/>
      <c r="B3" s="44"/>
      <c r="C3" s="42"/>
      <c r="D3" s="42"/>
      <c r="E3" s="43"/>
      <c r="F3" s="42"/>
      <c r="H3" s="47"/>
      <c r="I3" s="47"/>
      <c r="J3" s="47"/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16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17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39</v>
      </c>
      <c r="C7" s="25"/>
      <c r="D7" s="25"/>
      <c r="E7" s="25"/>
      <c r="F7" s="25"/>
      <c r="G7" s="26"/>
      <c r="H7" s="26"/>
      <c r="I7" s="37"/>
      <c r="J7" s="38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2">
      <c r="B1" s="55" t="s">
        <v>107</v>
      </c>
      <c r="C1" s="55"/>
      <c r="D1" s="55"/>
      <c r="E1" s="55"/>
      <c r="F1" s="55"/>
      <c r="G1" s="55"/>
      <c r="H1" s="55"/>
      <c r="I1" s="55"/>
      <c r="J1" s="55"/>
    </row>
    <row r="2" spans="1:12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  <c r="K2" s="49"/>
      <c r="L2" s="49"/>
    </row>
    <row r="3" spans="1:12" ht="105">
      <c r="A3" s="46" t="s">
        <v>28</v>
      </c>
      <c r="B3" s="42" t="s">
        <v>46</v>
      </c>
      <c r="C3" s="42" t="s">
        <v>47</v>
      </c>
      <c r="D3" s="42" t="s">
        <v>48</v>
      </c>
      <c r="E3" s="43" t="s">
        <v>77</v>
      </c>
      <c r="F3" s="42" t="s">
        <v>12</v>
      </c>
      <c r="G3" s="42" t="s">
        <v>41</v>
      </c>
      <c r="H3" s="52">
        <v>0</v>
      </c>
      <c r="I3" s="47">
        <v>13.3</v>
      </c>
      <c r="J3" s="52">
        <v>0</v>
      </c>
      <c r="K3" s="50"/>
      <c r="L3" s="49"/>
    </row>
    <row r="4" spans="1:12">
      <c r="A4" s="11"/>
      <c r="B4" s="1"/>
      <c r="C4" s="1"/>
      <c r="D4" s="1"/>
      <c r="E4" s="43"/>
      <c r="F4" s="42"/>
      <c r="H4" s="47"/>
      <c r="I4" s="47"/>
      <c r="J4" s="47"/>
    </row>
    <row r="5" spans="1:12">
      <c r="A5" s="46"/>
      <c r="B5" s="44"/>
      <c r="C5" s="42"/>
      <c r="D5" s="42"/>
      <c r="E5" s="43"/>
      <c r="F5" s="42"/>
      <c r="H5" s="47"/>
      <c r="I5" s="47"/>
      <c r="J5" s="47"/>
    </row>
    <row r="6" spans="1:12">
      <c r="A6" s="31"/>
      <c r="B6" s="11" t="s">
        <v>16</v>
      </c>
      <c r="C6" s="8"/>
      <c r="D6" s="8"/>
      <c r="E6" s="32"/>
      <c r="F6" s="8"/>
      <c r="G6" s="8"/>
      <c r="H6" s="33">
        <f t="shared" ref="H6:I6" si="0">SUM(H3:H5)</f>
        <v>0</v>
      </c>
      <c r="I6" s="33">
        <f t="shared" si="0"/>
        <v>13.3</v>
      </c>
      <c r="J6" s="33">
        <f>SUM(J3:J5)</f>
        <v>0</v>
      </c>
    </row>
    <row r="7" spans="1:12">
      <c r="A7" s="31"/>
      <c r="B7" s="11" t="s">
        <v>17</v>
      </c>
      <c r="C7" s="8"/>
      <c r="D7" s="8"/>
      <c r="E7" s="32"/>
      <c r="F7" s="8"/>
      <c r="G7" s="8"/>
      <c r="H7" s="33"/>
      <c r="I7" s="33"/>
      <c r="J7" s="33">
        <f>H6+I6+J6</f>
        <v>13.3</v>
      </c>
    </row>
    <row r="8" spans="1:12">
      <c r="A8" s="23"/>
      <c r="B8" s="24" t="s">
        <v>39</v>
      </c>
      <c r="C8" s="25"/>
      <c r="D8" s="25"/>
      <c r="E8" s="25"/>
      <c r="F8" s="25"/>
      <c r="G8" s="26"/>
      <c r="H8" s="26"/>
      <c r="I8" s="37"/>
      <c r="J8" s="38">
        <v>0</v>
      </c>
    </row>
  </sheetData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56" t="s">
        <v>107</v>
      </c>
      <c r="C1" s="56"/>
      <c r="D1" s="56"/>
      <c r="E1" s="56"/>
      <c r="F1" s="56"/>
      <c r="G1" s="56"/>
      <c r="H1" s="56"/>
      <c r="I1" s="56"/>
    </row>
    <row r="2" spans="1:9" ht="38.25">
      <c r="A2" s="7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27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27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27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16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17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39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УКХ</vt:lpstr>
      <vt:lpstr>Финуправление</vt:lpstr>
      <vt:lpstr>КСП</vt:lpstr>
      <vt:lpstr>'Информация УФНС'!Область_печати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2021-01-25T05:06:32Z</cp:lastPrinted>
  <dcterms:created xsi:type="dcterms:W3CDTF">2021-01-22T05:00:04Z</dcterms:created>
  <dcterms:modified xsi:type="dcterms:W3CDTF">2021-05-18T04:27:29Z</dcterms:modified>
</cp:coreProperties>
</file>