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2995" windowHeight="11820"/>
  </bookViews>
  <sheets>
    <sheet name="Информация УФНС" sheetId="1" r:id="rId1"/>
    <sheet name="СВОД по ГАД" sheetId="3" r:id="rId2"/>
    <sheet name="Образование" sheetId="4" r:id="rId3"/>
    <sheet name="Культура" sheetId="2" r:id="rId4"/>
    <sheet name="Горсовет" sheetId="5" r:id="rId5"/>
    <sheet name="Администрация" sheetId="6" r:id="rId6"/>
    <sheet name="Имущество" sheetId="7" r:id="rId7"/>
    <sheet name="УКХ" sheetId="8" r:id="rId8"/>
    <sheet name="Финуправление" sheetId="9" r:id="rId9"/>
    <sheet name="КСП" sheetId="10" r:id="rId10"/>
  </sheets>
  <definedNames>
    <definedName name="_xlnm._FilterDatabase" localSheetId="0" hidden="1">'Информация УФНС'!$A$2:$I$51</definedName>
    <definedName name="_xlnm._FilterDatabase" localSheetId="2" hidden="1">Образование!$A$2:$I$2</definedName>
    <definedName name="_xlnm.Print_Area" localSheetId="0">'Информация УФНС'!$F$1:$M$8</definedName>
  </definedNames>
  <calcPr calcId="124519" refMode="R1C1"/>
</workbook>
</file>

<file path=xl/calcChain.xml><?xml version="1.0" encoding="utf-8"?>
<calcChain xmlns="http://schemas.openxmlformats.org/spreadsheetml/2006/main">
  <c r="J8" i="8"/>
  <c r="I8"/>
  <c r="H8"/>
  <c r="C6" i="3"/>
  <c r="D5"/>
  <c r="C5"/>
  <c r="I32" i="4"/>
  <c r="H32"/>
  <c r="G32"/>
  <c r="I50" i="1"/>
  <c r="H50"/>
  <c r="G50"/>
  <c r="D6" i="3"/>
  <c r="I17" i="2"/>
  <c r="I34" i="4"/>
  <c r="I15" i="2"/>
  <c r="H15"/>
  <c r="G15"/>
  <c r="I51" i="1" l="1"/>
  <c r="I33" i="4"/>
  <c r="I16" i="2"/>
  <c r="D10" i="3"/>
  <c r="C10"/>
  <c r="D7"/>
  <c r="C7"/>
  <c r="D3"/>
  <c r="C3"/>
  <c r="J6" i="6"/>
  <c r="J5" i="7"/>
  <c r="I5"/>
  <c r="H5"/>
  <c r="J5" i="5"/>
  <c r="I5"/>
  <c r="H5"/>
  <c r="J6" i="7" l="1"/>
  <c r="C9" i="3" s="1"/>
  <c r="J9" i="8"/>
  <c r="J5" i="6"/>
  <c r="J6" i="5"/>
  <c r="I6" i="10"/>
  <c r="H6"/>
  <c r="G6"/>
  <c r="I7" s="1"/>
  <c r="I8" s="1"/>
  <c r="I6" i="9"/>
  <c r="H6"/>
  <c r="G6"/>
  <c r="I7" s="1"/>
  <c r="I8" s="1"/>
  <c r="E10" i="3"/>
  <c r="C8" l="1"/>
  <c r="J10" i="8"/>
  <c r="D8" i="3" s="1"/>
  <c r="C4"/>
  <c r="J7" i="5"/>
  <c r="D4" i="3" s="1"/>
  <c r="J7" i="7"/>
  <c r="D9" i="3" s="1"/>
  <c r="E9" s="1"/>
  <c r="E5"/>
  <c r="E7"/>
  <c r="E3"/>
  <c r="E8" l="1"/>
  <c r="E6"/>
  <c r="C13"/>
  <c r="E4"/>
  <c r="D13"/>
  <c r="E13" l="1"/>
</calcChain>
</file>

<file path=xl/sharedStrings.xml><?xml version="1.0" encoding="utf-8"?>
<sst xmlns="http://schemas.openxmlformats.org/spreadsheetml/2006/main" count="713" uniqueCount="120">
  <si>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</si>
  <si>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</si>
  <si>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</si>
  <si>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</si>
  <si>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</si>
  <si>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</si>
  <si>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</si>
  <si>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</si>
  <si>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0411091413</t>
  </si>
  <si>
    <t>МУНИЦИПАЛЬНОЕ БЮДЖЕТНОЕ ОБЩЕОБРАЗОВАТЕЛЬНОЕ УЧРЕЖДЕНИЕ "ЛИЦЕЙ № 6 ИМ. И.З. ШУКЛИНА Г. ГОРНО-АЛТАЙСКА"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</si>
  <si>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</si>
  <si>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</si>
  <si>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84701000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</si>
  <si>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</si>
  <si>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</si>
  <si>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Глава</t>
  </si>
  <si>
    <t>Итого:</t>
  </si>
  <si>
    <t>Всего:</t>
  </si>
  <si>
    <t>013</t>
  </si>
  <si>
    <t>015</t>
  </si>
  <si>
    <t>Главный администратор доходов</t>
  </si>
  <si>
    <t>в т.ч. Страховые взносы во внебюджетные фонды, руб.</t>
  </si>
  <si>
    <t>Задолженность без страховых взносов, руб.</t>
  </si>
  <si>
    <t>ИТОГО :</t>
  </si>
  <si>
    <t>Задолженность всего, руб.</t>
  </si>
  <si>
    <t>012</t>
  </si>
  <si>
    <t>014</t>
  </si>
  <si>
    <t>016</t>
  </si>
  <si>
    <t>017</t>
  </si>
  <si>
    <t>018</t>
  </si>
  <si>
    <t>019</t>
  </si>
  <si>
    <t>МУ "Управление культуры, спорта и молодежной политики администрации города Горно-Алтайска"</t>
  </si>
  <si>
    <t>МУ "Управление образования г.Горно-Алтайска"</t>
  </si>
  <si>
    <t>МУ "Финансовое Управление администрации г.Горно-Алтайска"</t>
  </si>
  <si>
    <t>МУ "Управление жилищно-коммунального и дорожного хозяйства администрации города Горно-Алтайска"</t>
  </si>
  <si>
    <t>МУ "Управление имущества, градостроительства и земельных отношений города Горно-Алтайска"</t>
  </si>
  <si>
    <t>Контрольно-счетная палата города Горно-Алтайска</t>
  </si>
  <si>
    <t>Горно-Алтайский городской Совет депутатов</t>
  </si>
  <si>
    <t>Орган местного самоуправления - Администрация города Горно-Алтайска</t>
  </si>
  <si>
    <t>в том числе задолженность по страховым взносам:</t>
  </si>
  <si>
    <t>Код статуса (1.6)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</si>
  <si>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</si>
  <si>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</si>
  <si>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0411091237</t>
  </si>
  <si>
    <t>0411138990</t>
  </si>
  <si>
    <t>0411014585</t>
  </si>
  <si>
    <t>МУНИЦИПАЛЬНОЕ УЧРЕЖДЕНИЕ "УПРАВЛЕНИЕ ЖИЛИЩНО-КОММУНАЛЬНОГО И ДОРОЖНОГО ХОЗЯЙСТВА АДМИНИСТРАЦИИ ГОРОДА ГОРНО-АЛТАЙСКА"</t>
  </si>
  <si>
    <t>18210606032040000110</t>
  </si>
  <si>
    <t>0411126472</t>
  </si>
  <si>
    <t>МУНИЦИПАЛЬНОЕ УЧРЕЖДЕНИЕ "УПРАВЛЕНИЕ КУЛЬТУРЫ,СПОРТА И МОЛОДЕЖНОЙ ПОЛИТИКИ АДМИНИСТРАЦИИ ГОРОДА ГОРНО-АЛТАЙСКА"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</si>
  <si>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</si>
  <si>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</si>
  <si>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0411088403</t>
  </si>
  <si>
    <t>МУНИЦИПАЛЬНОЕ БЮДЖЕТНОЕ ОБЩЕОБРАЗОВАТЕЛЬНОЕ УЧРЕЖДЕНИЕ "ГИМНАЗИЯ № 9 "ГАРМОНИЯ" Г. ГОРНО-АЛТАЙСКА"</t>
  </si>
  <si>
    <t>0411124813</t>
  </si>
  <si>
    <t>МУНИЦИПАЛЬНОЕ АВТОНОМНОЕ УЧРЕЖДЕНИЕ КУЛЬТУРЫ ГОРОДА ГОРНО-АЛТАЙСКА "ГОРОДСКОЙ ДОМ КУЛЬТУРЫ ГОРНО-АЛТАЙСКА"</t>
  </si>
  <si>
    <t>0411117238</t>
  </si>
  <si>
    <t>МУНИЦИПАЛЬНОЕ БЮДЖЕТНОЕ УЧРЕЖДЕНИЕ ДОПОЛНИТЕЛЬНОГО ОБРАЗОВАНИЯ "ГОРНО-АЛТАЙСКАЯ ДЕТСКАЯ МУЗЫКАЛЬНАЯ ШКОЛА № 1"</t>
  </si>
  <si>
    <t>0411117372</t>
  </si>
  <si>
    <t>МУНИЦИПАЛЬНОЕ БЮДЖЕТНОЕ УЧРЕЖДЕНИЕ ДОПОЛНИТЕЛЬНОГО ОБРАЗОВАНИЯ "ГОРНО-АЛТАЙСКАЯ ДЕТСКАЯ МУЗЫКАЛЬНАЯ ШКОЛА № 2"</t>
  </si>
  <si>
    <t>0411091300</t>
  </si>
  <si>
    <t>МУНИЦИПАЛЬНОЕ АВТОНОМНОЕ ДОШКОЛЬНОЕ ОБРАЗОВАТЕЛЬНОЕ УЧРЕЖДЕНИЕ "ДЕТСКИЙ САД №14 ОБЩЕРАЗВИВАЮЩЕГО ВИДА ГОРОДА ГОРНО-АЛТАЙСКА"</t>
  </si>
  <si>
    <t>0411086935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</si>
  <si>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</si>
  <si>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0411115720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</si>
  <si>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</si>
  <si>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</si>
  <si>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</si>
  <si>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0411146172</t>
  </si>
  <si>
    <t>МУНИЦИПАЛЬНОЕ БЮДЖЕТНОЕ ДОШКОЛЬНОЕ ОБРАЗОВАТЕЛЬНОЕ УЧРЕЖДЕНИЕ "ДЕТСКИЙ САД № 8 "СКАЗКА" ОБЩЕРАЗВИВАЮЩЕГО ВИДА ГОРОДА ГОРНО-АЛТАЙСКА"</t>
  </si>
  <si>
    <t>МУНИЦИПАЛЬНОЕ БЮДЖЕТНОЕ ДОШКОЛЬНОЕ ОБРАЗОВАТЕЛЬНОЕ УЧРЕЖДЕНИЕ "ДЕТСКИЙ САД №15 "ВАСИЛЕК" ОБЩЕРАЗВИВАЮЩЕГО ВИДА ГОРОДА ГОРНО-АЛТАЙСКА"</t>
  </si>
  <si>
    <t>Земельный налог с организаций, обладающих земельным участком, расположенным в границах городских округов</t>
  </si>
  <si>
    <t>0411087583</t>
  </si>
  <si>
    <t>МУНИЦИПАЛЬНОЕ БЮДЖЕТНОЕ ОБЩЕОБРАЗОВАТЕЛЬНОЕ УЧРЕЖДЕНИЕ "СРЕДНЯЯ ОБЩЕОБРАЗОВАТЕЛЬНАЯ ШКОЛА № 13 Г. ГОРНО-АЛТАЙСКА"</t>
  </si>
  <si>
    <t>0411124806</t>
  </si>
  <si>
    <t>МУНИЦИПАЛЬНОЕ БЮДЖЕТНОЕ УЧРЕЖДЕНИЕ "ГОРНО-АЛТАЙСКАЯ ГОРОДСКАЯ БИБЛИОТЕЧНАЯ СИСТЕМА"</t>
  </si>
  <si>
    <t>0411112960</t>
  </si>
  <si>
    <t>0411124940</t>
  </si>
  <si>
    <t>МУНИЦИПАЛЬНОЕ БЮДЖЕТНОЕ УЧРЕЖДЕНИЕ "ЦЕНТР ПО ОБЕСПЕЧЕНИЮ ДЕЯТЕЛЬНОСТИ МУ "УПРАВЛЕНИЕ ОБРАЗОВАНИЯ Г. ГОРНО-АЛТАЙСКА" И ПОДВЕДОМСТВЕННЫХ ЕМУ ОРГАНИЗАЦИЙ"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</si>
  <si>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</si>
  <si>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</t>
  </si>
  <si>
    <t>МУНИЦИПАЛЬНОЕ БЮДЖЕТНОЕ УЧРЕЖДЕНИЕ ДОПОЛНИТЕЛЬНОГО ОБРАЗОВАНИЯ "СПЕЦИАЛИЗИРОВАННАЯ ДЕТСКО-ЮНОШЕСКАЯ СПОРТИВНАЯ ШКОЛА ПО ГОРНЫМ ЛЫЖАМ И СНОУБОРДУ ГОРОДА ГОРНО-АЛТАЙСКА"</t>
  </si>
  <si>
    <t>0411031809</t>
  </si>
  <si>
    <t>МУНИЦИПАЛЬНОЕ БЮДЖЕТНОЕ УЧРЕЖДЕНИЕ ДОПОЛНИТЕЛЬНОГО ОБРАЗОВАНИЯ "ШКОЛА ИСКУССТВ "АДАМАНТ" ГОРОДА ГОРНО-АЛТАЙСКА"</t>
  </si>
  <si>
    <t>Задолженность по платежам в бюджетную систему Российской Федерации на 01.05.2019 года</t>
  </si>
  <si>
    <t>МУНИЦИПАЛЬНОЕ АВТОНОМНОЕ ДОШКОЛЬНОЕ ОБРАЗОВАТЕЛЬНОЕ УЧРЕЖДЕНИЕ "ДЕТСКИЙ САД № 16 "ТЕРЕМОК" ОБЩЕРАЗВИВАЮЩЕГО ВИДА ГОРОДА ГОРНО-АЛТАЙСКА"</t>
  </si>
  <si>
    <t>0411091290</t>
  </si>
  <si>
    <t>МУНИЦИПАЛЬНОЕ АВТОНОМНОЕ ДОШКОЛЬНОЕ ОБРАЗОВАТЕЛЬНОЕ УЧРЕЖДЕНИЕ "ДЕТСКИЙ САД № 6 КОМБИНИРОВАННОГО ВИДА ГОРОДА ГОРНО-АЛТАЙСКА"</t>
  </si>
  <si>
    <t>0411084695</t>
  </si>
  <si>
    <t>МУНИЦИПАЛЬНОЕ АВТОНОМНОЕ ОБЩЕОБРАЗОВАТЕЛЬНОЕ УЧРЕЖДЕНИЕ "КАДЕТСКАЯ ШКОЛА № 4 Г. ГОРНО-АЛТАЙСКА"</t>
  </si>
  <si>
    <t>0411091170</t>
  </si>
  <si>
    <t>МУНИЦИПАЛЬНОЕ БЮДЖЕТНОЕ ДОШКОЛЬНОЕ ОБРАЗОВАТЕЛЬНОЕ УЧРЕЖДЕНИЕ "ДЕТСКИЙ САД № 11 "КОЛОКОЛЬЧИК" ОБЩЕРАЗВИВАЮЩЕГО ВИДА ГОРОДА ГОРНО-АЛТАЙСКА"</t>
  </si>
  <si>
    <t>0411091220</t>
  </si>
  <si>
    <t>МУНИЦИПАЛЬНОЕ БЮДЖЕТНОЕ ДОШКОЛЬНОЕ ОБРАЗОВАТЕЛЬНОЕ УЧРЕЖДЕНИЕ "ДЕТСКИЙ САД №1 "ЛАСТОЧКА" ОБЩЕРАЗВИВАЮЩЕГО ВИДА ГОРОДА ГОРНО-АЛТАЙСКА"</t>
  </si>
  <si>
    <t>0411115689</t>
  </si>
  <si>
    <t>МУНИЦИПАЛЬНОЕ БЮДЖЕТНОЕ ДОШКОЛЬНОЕ ОБРАЗОВАТЕЛЬНОЕ УЧРЕЖДЕНИЕ "ДЕТСКИЙ САД №12 "БЕРЕЗКА" ОБЩЕРАЗВИВАЮЩЕГО ВИДА ГОРОДА ГОРНО-АЛТАЙСКА"</t>
  </si>
  <si>
    <t>0411091212</t>
  </si>
  <si>
    <t>МУНИЦИПАЛЬНОЕ БЮДЖЕТНОЕ ОБЩЕОБРАЗОВАТЕЛЬНОЕ УЧРЕЖДЕНИЕ "ВЕЧЕРНЯЯ (СМЕННАЯ) ОБЩЕОБРАЗОВАТЕЛЬНАЯ ШКОЛА Г.ГОРНО-АЛТАЙСКА"</t>
  </si>
  <si>
    <t>0411091283</t>
  </si>
  <si>
    <t>18210602010020000110</t>
  </si>
  <si>
    <t>Налог на имущество организаций по имуществу, не входящему в Единую систему газоснабжения</t>
  </si>
  <si>
    <t>МУНИЦИПАЛЬНОЕ БЮДЖЕТНОЕ ОБЩЕОБРАЗОВАТЕЛЬНОЕ УЧРЕЖДЕНИЕ "ГИМНАЗИЯ №3 Г. ГОРНО-АЛТАЙСКА"</t>
  </si>
  <si>
    <t>0411091325</t>
  </si>
  <si>
    <t>МУНИЦИПАЛЬНОЕ БЮДЖЕТНОЕ ОБЩЕОБРАЗОВАТЕЛЬНОЕ УЧРЕЖДЕНИЕ "НАЧАЛЬНАЯ ОБЩЕОБРАЗОВАТЕЛЬНАЯ ШКОЛА № 5 ГОРОДА ГОРНО-АЛТАЙСКА"</t>
  </si>
  <si>
    <t>0411091276</t>
  </si>
  <si>
    <t>МУНИЦИПАЛЬНОЕ БЮДЖЕТНОЕ ОБЩЕОБРАЗОВАТЕЛЬНОЕ УЧРЕЖДЕНИЕ "СРЕДНЯЯ ОБЩЕОБРАЗОВАТЕЛЬНАЯ ШКОЛА № 12 ГОРОДА ГОРНО-АЛТАЙСКА"</t>
  </si>
  <si>
    <t>0411091117</t>
  </si>
  <si>
    <t>МУНИЦИПАЛЬНОЕ БЮДЖЕТНОЕ УЧРЕЖДЕНИЕ "ГОРОДСКОЕ ХОЗЯЙСТВО И ЛЕСНИЧЕСТВО"</t>
  </si>
  <si>
    <t>0411130373</t>
  </si>
  <si>
    <t>МУНИЦИПАЛЬНОЕ БЮДЖЕТНОЕ УЧРЕЖДЕНИЕ ДОПОЛНИТЕЛЬНОГО ОБРАЗОВАНИЯ "ДЕТСКО-ЮНОШЕСКАЯ СПОРТИВНАЯ ШКОЛА Г. ГОРНО-АЛТАЙСКА"</t>
  </si>
  <si>
    <t>МУНИЦИПАЛЬНОЕ БЮДЖЕТНОЕ УЧРЕЖДЕНИЕ ДОПОЛНИТЕЛЬНОГО ОБРАЗОВАНИЯ "ЦЕНТР ДЕТСКОГО ТВОРЧЕСТВА ГОРОДА ГОРНО-АЛТАЙСКА"</t>
  </si>
  <si>
    <t>0411091357</t>
  </si>
  <si>
    <t>МУНИЦИПАЛЬНОЕ УЧРЕЖДЕНИЕ "УПРАВЛЕНИЕ ИМУЩЕСТВА,ГРАДОСТРОИТЕЛЬСТВА И ЗЕМЕЛЬНЫХ ОТНОШЕНИЙ ГОРОДА ГОРНО-АЛТАЙСКА"</t>
  </si>
  <si>
    <t>0411008743</t>
  </si>
  <si>
    <t>МУНИЦИПАЛЬНОЕ УЧРЕЖДЕНИЕ "УПРАВЛЕНИЕ КАПИТАЛЬНОГО СТРОИТЕЛЬСТВА ГОРОДА ГОРНО-АЛТАЙСКА"</t>
  </si>
  <si>
    <t>0411137234</t>
  </si>
  <si>
    <t>18210301000010000110</t>
  </si>
  <si>
    <t>Налог на добавленную стоимость на товары (работы, услуги), реализуемые на территории Российской Федерации</t>
  </si>
  <si>
    <t>МУНИЦИПАЛЬНОЕ УЧРЕЖДЕНИЕ "УПРАВЛЕНИЕ ОБРАЗОВАНИЯ АДМИНИСТРАЦИИ МО ГОРОДА ГОРНО-АЛТАЙСКА"</t>
  </si>
  <si>
    <t>0411008609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</si>
</sst>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</cellStyleXfs>
  <cellXfs count="65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0" xfId="1" applyNumberFormat="1" applyFont="1" applyAlignment="1" applyProtection="1">
      <alignment horizontal="left" wrapText="1" indent="1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0" fillId="3" borderId="1" xfId="0" applyNumberForma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 wrapText="1"/>
    </xf>
    <xf numFmtId="0" fontId="0" fillId="0" borderId="0" xfId="0" applyBorder="1"/>
    <xf numFmtId="2" fontId="7" fillId="0" borderId="0" xfId="0" applyNumberFormat="1" applyFont="1" applyBorder="1" applyAlignment="1">
      <alignment horizontal="right" vertical="center" wrapText="1"/>
    </xf>
    <xf numFmtId="0" fontId="4" fillId="2" borderId="2" xfId="0" applyFont="1" applyFill="1" applyBorder="1" applyAlignment="1"/>
    <xf numFmtId="0" fontId="3" fillId="2" borderId="2" xfId="0" applyFont="1" applyFill="1" applyBorder="1" applyAlignment="1"/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center" wrapText="1"/>
    </xf>
    <xf numFmtId="43" fontId="11" fillId="0" borderId="1" xfId="2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3" fontId="11" fillId="0" borderId="1" xfId="2" applyFont="1" applyBorder="1" applyAlignment="1">
      <alignment horizontal="right" vertical="center" wrapText="1"/>
    </xf>
    <xf numFmtId="49" fontId="11" fillId="0" borderId="0" xfId="0" applyNumberFormat="1" applyFont="1" applyAlignment="1">
      <alignment horizontal="left"/>
    </xf>
    <xf numFmtId="43" fontId="11" fillId="0" borderId="0" xfId="2" applyFont="1" applyAlignment="1">
      <alignment horizontal="right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horizontal="left"/>
    </xf>
    <xf numFmtId="49" fontId="10" fillId="0" borderId="1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8" fillId="0" borderId="0" xfId="0" applyFont="1"/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FFCCFF"/>
      <color rgb="FF66FFFF"/>
      <color rgb="FFFFCCCC"/>
      <color rgb="FFFF99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>
      <pane xSplit="10" ySplit="2" topLeftCell="K3" activePane="bottomRight" state="frozen"/>
      <selection pane="topRight" activeCell="G1" sqref="G1"/>
      <selection pane="bottomLeft" activeCell="A3" sqref="A3"/>
      <selection pane="bottomRight" activeCell="I53" sqref="I53"/>
    </sheetView>
  </sheetViews>
  <sheetFormatPr defaultColWidth="8.85546875" defaultRowHeight="15"/>
  <cols>
    <col min="1" max="1" width="7.42578125" style="57" customWidth="1"/>
    <col min="2" max="2" width="19.7109375" style="51" customWidth="1"/>
    <col min="3" max="3" width="10.42578125" style="51" customWidth="1"/>
    <col min="4" max="4" width="18" style="51" customWidth="1"/>
    <col min="5" max="5" width="19.7109375" style="55" customWidth="1"/>
    <col min="6" max="6" width="10.7109375" style="51" customWidth="1"/>
    <col min="7" max="9" width="19.7109375" style="52" customWidth="1"/>
    <col min="10" max="16384" width="8.85546875" style="46"/>
  </cols>
  <sheetData>
    <row r="1" spans="1:9">
      <c r="B1" s="44" t="s">
        <v>84</v>
      </c>
      <c r="C1" s="44"/>
      <c r="D1" s="44"/>
      <c r="E1" s="44"/>
      <c r="F1" s="44"/>
      <c r="G1" s="44"/>
      <c r="H1" s="44"/>
      <c r="I1" s="44"/>
    </row>
    <row r="2" spans="1:9" ht="33.75">
      <c r="A2" s="56" t="s">
        <v>15</v>
      </c>
      <c r="B2" s="47" t="s">
        <v>1</v>
      </c>
      <c r="C2" s="47" t="s">
        <v>0</v>
      </c>
      <c r="D2" s="47" t="s">
        <v>2</v>
      </c>
      <c r="E2" s="53" t="s">
        <v>3</v>
      </c>
      <c r="F2" s="47" t="s">
        <v>4</v>
      </c>
      <c r="G2" s="48" t="s">
        <v>5</v>
      </c>
      <c r="H2" s="48" t="s">
        <v>6</v>
      </c>
      <c r="I2" s="48" t="s">
        <v>7</v>
      </c>
    </row>
    <row r="3" spans="1:9" ht="112.5">
      <c r="A3" s="56" t="s">
        <v>19</v>
      </c>
      <c r="B3" s="49" t="s">
        <v>85</v>
      </c>
      <c r="C3" s="49" t="s">
        <v>86</v>
      </c>
      <c r="D3" s="49" t="s">
        <v>47</v>
      </c>
      <c r="E3" s="54" t="s">
        <v>71</v>
      </c>
      <c r="F3" s="49" t="s">
        <v>12</v>
      </c>
      <c r="G3" s="50">
        <v>0</v>
      </c>
      <c r="H3" s="50">
        <v>539.42999999999995</v>
      </c>
      <c r="I3" s="50">
        <v>0</v>
      </c>
    </row>
    <row r="4" spans="1:9" ht="101.25">
      <c r="A4" s="56" t="s">
        <v>19</v>
      </c>
      <c r="B4" s="49" t="s">
        <v>87</v>
      </c>
      <c r="C4" s="49" t="s">
        <v>88</v>
      </c>
      <c r="D4" s="49" t="s">
        <v>47</v>
      </c>
      <c r="E4" s="54" t="s">
        <v>71</v>
      </c>
      <c r="F4" s="49" t="s">
        <v>12</v>
      </c>
      <c r="G4" s="50">
        <v>0</v>
      </c>
      <c r="H4" s="50">
        <v>431.48</v>
      </c>
      <c r="I4" s="50">
        <v>0</v>
      </c>
    </row>
    <row r="5" spans="1:9" ht="101.25">
      <c r="A5" s="56" t="s">
        <v>19</v>
      </c>
      <c r="B5" s="49" t="s">
        <v>61</v>
      </c>
      <c r="C5" s="49" t="s">
        <v>60</v>
      </c>
      <c r="D5" s="49" t="s">
        <v>41</v>
      </c>
      <c r="E5" s="54" t="s">
        <v>42</v>
      </c>
      <c r="F5" s="49" t="s">
        <v>12</v>
      </c>
      <c r="G5" s="50">
        <v>0</v>
      </c>
      <c r="H5" s="50">
        <v>4.83</v>
      </c>
      <c r="I5" s="50">
        <v>0</v>
      </c>
    </row>
    <row r="6" spans="1:9" ht="135">
      <c r="A6" s="56" t="s">
        <v>19</v>
      </c>
      <c r="B6" s="49" t="s">
        <v>89</v>
      </c>
      <c r="C6" s="49" t="s">
        <v>90</v>
      </c>
      <c r="D6" s="49" t="s">
        <v>50</v>
      </c>
      <c r="E6" s="54" t="s">
        <v>51</v>
      </c>
      <c r="F6" s="49" t="s">
        <v>12</v>
      </c>
      <c r="G6" s="50">
        <v>0</v>
      </c>
      <c r="H6" s="50">
        <v>346.1</v>
      </c>
      <c r="I6" s="50">
        <v>0</v>
      </c>
    </row>
    <row r="7" spans="1:9" ht="135">
      <c r="A7" s="56" t="s">
        <v>26</v>
      </c>
      <c r="B7" s="49" t="s">
        <v>55</v>
      </c>
      <c r="C7" s="49" t="s">
        <v>54</v>
      </c>
      <c r="D7" s="49" t="s">
        <v>50</v>
      </c>
      <c r="E7" s="54" t="s">
        <v>51</v>
      </c>
      <c r="F7" s="49" t="s">
        <v>12</v>
      </c>
      <c r="G7" s="50">
        <v>0</v>
      </c>
      <c r="H7" s="50">
        <v>602.13</v>
      </c>
      <c r="I7" s="50">
        <v>0</v>
      </c>
    </row>
    <row r="8" spans="1:9" ht="90">
      <c r="A8" s="56" t="s">
        <v>26</v>
      </c>
      <c r="B8" s="49" t="s">
        <v>55</v>
      </c>
      <c r="C8" s="49" t="s">
        <v>54</v>
      </c>
      <c r="D8" s="49" t="s">
        <v>47</v>
      </c>
      <c r="E8" s="54" t="s">
        <v>71</v>
      </c>
      <c r="F8" s="49" t="s">
        <v>12</v>
      </c>
      <c r="G8" s="50">
        <v>0</v>
      </c>
      <c r="H8" s="50">
        <v>60.75</v>
      </c>
      <c r="I8" s="50">
        <v>0</v>
      </c>
    </row>
    <row r="9" spans="1:9" ht="112.5">
      <c r="A9" s="56" t="s">
        <v>19</v>
      </c>
      <c r="B9" s="49" t="s">
        <v>91</v>
      </c>
      <c r="C9" s="49" t="s">
        <v>92</v>
      </c>
      <c r="D9" s="49" t="s">
        <v>10</v>
      </c>
      <c r="E9" s="54" t="s">
        <v>11</v>
      </c>
      <c r="F9" s="49" t="s">
        <v>12</v>
      </c>
      <c r="G9" s="50">
        <v>0</v>
      </c>
      <c r="H9" s="50">
        <v>671.81</v>
      </c>
      <c r="I9" s="50">
        <v>0</v>
      </c>
    </row>
    <row r="10" spans="1:9" ht="112.5">
      <c r="A10" s="56" t="s">
        <v>19</v>
      </c>
      <c r="B10" s="49" t="s">
        <v>91</v>
      </c>
      <c r="C10" s="49" t="s">
        <v>92</v>
      </c>
      <c r="D10" s="49" t="s">
        <v>41</v>
      </c>
      <c r="E10" s="54" t="s">
        <v>42</v>
      </c>
      <c r="F10" s="49" t="s">
        <v>12</v>
      </c>
      <c r="G10" s="50">
        <v>0</v>
      </c>
      <c r="H10" s="50">
        <v>54.7</v>
      </c>
      <c r="I10" s="50">
        <v>0</v>
      </c>
    </row>
    <row r="11" spans="1:9" ht="112.5">
      <c r="A11" s="56" t="s">
        <v>19</v>
      </c>
      <c r="B11" s="49" t="s">
        <v>63</v>
      </c>
      <c r="C11" s="49" t="s">
        <v>62</v>
      </c>
      <c r="D11" s="49" t="s">
        <v>41</v>
      </c>
      <c r="E11" s="54" t="s">
        <v>42</v>
      </c>
      <c r="F11" s="49" t="s">
        <v>12</v>
      </c>
      <c r="G11" s="50">
        <v>0</v>
      </c>
      <c r="H11" s="50">
        <v>251.98</v>
      </c>
      <c r="I11" s="50">
        <v>0</v>
      </c>
    </row>
    <row r="12" spans="1:9" ht="135">
      <c r="A12" s="56" t="s">
        <v>19</v>
      </c>
      <c r="B12" s="49" t="s">
        <v>65</v>
      </c>
      <c r="C12" s="49" t="s">
        <v>64</v>
      </c>
      <c r="D12" s="49" t="s">
        <v>50</v>
      </c>
      <c r="E12" s="54" t="s">
        <v>51</v>
      </c>
      <c r="F12" s="49" t="s">
        <v>12</v>
      </c>
      <c r="G12" s="50">
        <v>0</v>
      </c>
      <c r="H12" s="50">
        <v>236.6</v>
      </c>
      <c r="I12" s="50">
        <v>0</v>
      </c>
    </row>
    <row r="13" spans="1:9" ht="101.25">
      <c r="A13" s="56" t="s">
        <v>19</v>
      </c>
      <c r="B13" s="49" t="s">
        <v>65</v>
      </c>
      <c r="C13" s="49" t="s">
        <v>64</v>
      </c>
      <c r="D13" s="49" t="s">
        <v>41</v>
      </c>
      <c r="E13" s="54" t="s">
        <v>42</v>
      </c>
      <c r="F13" s="49" t="s">
        <v>12</v>
      </c>
      <c r="G13" s="50">
        <v>5144.88</v>
      </c>
      <c r="H13" s="50">
        <v>14.68</v>
      </c>
      <c r="I13" s="50">
        <v>0</v>
      </c>
    </row>
    <row r="14" spans="1:9" ht="112.5">
      <c r="A14" s="56" t="s">
        <v>19</v>
      </c>
      <c r="B14" s="49" t="s">
        <v>69</v>
      </c>
      <c r="C14" s="49" t="s">
        <v>68</v>
      </c>
      <c r="D14" s="49" t="s">
        <v>41</v>
      </c>
      <c r="E14" s="54" t="s">
        <v>42</v>
      </c>
      <c r="F14" s="49" t="s">
        <v>12</v>
      </c>
      <c r="G14" s="50">
        <v>0</v>
      </c>
      <c r="H14" s="50">
        <v>35.28</v>
      </c>
      <c r="I14" s="50">
        <v>0</v>
      </c>
    </row>
    <row r="15" spans="1:9" ht="112.5">
      <c r="A15" s="56" t="s">
        <v>19</v>
      </c>
      <c r="B15" s="49" t="s">
        <v>93</v>
      </c>
      <c r="C15" s="49" t="s">
        <v>94</v>
      </c>
      <c r="D15" s="49" t="s">
        <v>47</v>
      </c>
      <c r="E15" s="54" t="s">
        <v>71</v>
      </c>
      <c r="F15" s="49" t="s">
        <v>12</v>
      </c>
      <c r="G15" s="50">
        <v>0</v>
      </c>
      <c r="H15" s="50">
        <v>18.98</v>
      </c>
      <c r="I15" s="50">
        <v>0</v>
      </c>
    </row>
    <row r="16" spans="1:9" ht="135">
      <c r="A16" s="56" t="s">
        <v>19</v>
      </c>
      <c r="B16" s="49" t="s">
        <v>95</v>
      </c>
      <c r="C16" s="49" t="s">
        <v>96</v>
      </c>
      <c r="D16" s="49" t="s">
        <v>50</v>
      </c>
      <c r="E16" s="54" t="s">
        <v>51</v>
      </c>
      <c r="F16" s="49" t="s">
        <v>12</v>
      </c>
      <c r="G16" s="50">
        <v>0</v>
      </c>
      <c r="H16" s="50">
        <v>574.98</v>
      </c>
      <c r="I16" s="50">
        <v>0</v>
      </c>
    </row>
    <row r="17" spans="1:9" ht="112.5">
      <c r="A17" s="56" t="s">
        <v>19</v>
      </c>
      <c r="B17" s="49" t="s">
        <v>70</v>
      </c>
      <c r="C17" s="49" t="s">
        <v>43</v>
      </c>
      <c r="D17" s="49" t="s">
        <v>10</v>
      </c>
      <c r="E17" s="54" t="s">
        <v>11</v>
      </c>
      <c r="F17" s="49" t="s">
        <v>12</v>
      </c>
      <c r="G17" s="50">
        <v>0</v>
      </c>
      <c r="H17" s="50">
        <v>1.78</v>
      </c>
      <c r="I17" s="50">
        <v>0</v>
      </c>
    </row>
    <row r="18" spans="1:9" ht="112.5">
      <c r="A18" s="56" t="s">
        <v>19</v>
      </c>
      <c r="B18" s="49" t="s">
        <v>70</v>
      </c>
      <c r="C18" s="49" t="s">
        <v>43</v>
      </c>
      <c r="D18" s="49" t="s">
        <v>41</v>
      </c>
      <c r="E18" s="54" t="s">
        <v>42</v>
      </c>
      <c r="F18" s="49" t="s">
        <v>12</v>
      </c>
      <c r="G18" s="50">
        <v>0</v>
      </c>
      <c r="H18" s="50">
        <v>221.69</v>
      </c>
      <c r="I18" s="50">
        <v>0</v>
      </c>
    </row>
    <row r="19" spans="1:9" ht="112.5">
      <c r="A19" s="56" t="s">
        <v>19</v>
      </c>
      <c r="B19" s="49" t="s">
        <v>97</v>
      </c>
      <c r="C19" s="49" t="s">
        <v>98</v>
      </c>
      <c r="D19" s="49" t="s">
        <v>13</v>
      </c>
      <c r="E19" s="54" t="s">
        <v>14</v>
      </c>
      <c r="F19" s="49" t="s">
        <v>12</v>
      </c>
      <c r="G19" s="50">
        <v>0</v>
      </c>
      <c r="H19" s="50">
        <v>0.51</v>
      </c>
      <c r="I19" s="50">
        <v>0</v>
      </c>
    </row>
    <row r="20" spans="1:9" ht="112.5">
      <c r="A20" s="56" t="s">
        <v>19</v>
      </c>
      <c r="B20" s="49" t="s">
        <v>53</v>
      </c>
      <c r="C20" s="49" t="s">
        <v>52</v>
      </c>
      <c r="D20" s="49" t="s">
        <v>79</v>
      </c>
      <c r="E20" s="54" t="s">
        <v>80</v>
      </c>
      <c r="F20" s="49" t="s">
        <v>12</v>
      </c>
      <c r="G20" s="50">
        <v>0</v>
      </c>
      <c r="H20" s="50">
        <v>1976.56</v>
      </c>
      <c r="I20" s="50">
        <v>0</v>
      </c>
    </row>
    <row r="21" spans="1:9" ht="78.75">
      <c r="A21" s="56" t="s">
        <v>19</v>
      </c>
      <c r="B21" s="49" t="s">
        <v>53</v>
      </c>
      <c r="C21" s="49" t="s">
        <v>52</v>
      </c>
      <c r="D21" s="49" t="s">
        <v>99</v>
      </c>
      <c r="E21" s="54" t="s">
        <v>100</v>
      </c>
      <c r="F21" s="49" t="s">
        <v>12</v>
      </c>
      <c r="G21" s="50">
        <v>10407.950000000001</v>
      </c>
      <c r="H21" s="50">
        <v>0</v>
      </c>
      <c r="I21" s="50">
        <v>0</v>
      </c>
    </row>
    <row r="22" spans="1:9" ht="112.5">
      <c r="A22" s="56" t="s">
        <v>19</v>
      </c>
      <c r="B22" s="49" t="s">
        <v>101</v>
      </c>
      <c r="C22" s="49" t="s">
        <v>102</v>
      </c>
      <c r="D22" s="49" t="s">
        <v>10</v>
      </c>
      <c r="E22" s="54" t="s">
        <v>11</v>
      </c>
      <c r="F22" s="49" t="s">
        <v>12</v>
      </c>
      <c r="G22" s="50">
        <v>0</v>
      </c>
      <c r="H22" s="50">
        <v>29.24</v>
      </c>
      <c r="I22" s="50">
        <v>0</v>
      </c>
    </row>
    <row r="23" spans="1:9" ht="135">
      <c r="A23" s="56" t="s">
        <v>19</v>
      </c>
      <c r="B23" s="49" t="s">
        <v>9</v>
      </c>
      <c r="C23" s="49" t="s">
        <v>8</v>
      </c>
      <c r="D23" s="49" t="s">
        <v>50</v>
      </c>
      <c r="E23" s="54" t="s">
        <v>51</v>
      </c>
      <c r="F23" s="49" t="s">
        <v>12</v>
      </c>
      <c r="G23" s="50">
        <v>0</v>
      </c>
      <c r="H23" s="50">
        <v>23.91</v>
      </c>
      <c r="I23" s="50">
        <v>0</v>
      </c>
    </row>
    <row r="24" spans="1:9" ht="135">
      <c r="A24" s="56" t="s">
        <v>19</v>
      </c>
      <c r="B24" s="49" t="s">
        <v>103</v>
      </c>
      <c r="C24" s="49" t="s">
        <v>104</v>
      </c>
      <c r="D24" s="49" t="s">
        <v>50</v>
      </c>
      <c r="E24" s="54" t="s">
        <v>51</v>
      </c>
      <c r="F24" s="49" t="s">
        <v>12</v>
      </c>
      <c r="G24" s="50">
        <v>0</v>
      </c>
      <c r="H24" s="50">
        <v>105.92</v>
      </c>
      <c r="I24" s="50">
        <v>397.6</v>
      </c>
    </row>
    <row r="25" spans="1:9" ht="135">
      <c r="A25" s="56" t="s">
        <v>19</v>
      </c>
      <c r="B25" s="49" t="s">
        <v>105</v>
      </c>
      <c r="C25" s="49" t="s">
        <v>106</v>
      </c>
      <c r="D25" s="49" t="s">
        <v>50</v>
      </c>
      <c r="E25" s="54" t="s">
        <v>51</v>
      </c>
      <c r="F25" s="49" t="s">
        <v>12</v>
      </c>
      <c r="G25" s="50">
        <v>0</v>
      </c>
      <c r="H25" s="50">
        <v>475.91</v>
      </c>
      <c r="I25" s="50">
        <v>0</v>
      </c>
    </row>
    <row r="26" spans="1:9" ht="101.25">
      <c r="A26" s="56" t="s">
        <v>19</v>
      </c>
      <c r="B26" s="49" t="s">
        <v>73</v>
      </c>
      <c r="C26" s="49" t="s">
        <v>72</v>
      </c>
      <c r="D26" s="49" t="s">
        <v>41</v>
      </c>
      <c r="E26" s="54" t="s">
        <v>42</v>
      </c>
      <c r="F26" s="49" t="s">
        <v>12</v>
      </c>
      <c r="G26" s="50">
        <v>0</v>
      </c>
      <c r="H26" s="50">
        <v>6.08</v>
      </c>
      <c r="I26" s="50">
        <v>0</v>
      </c>
    </row>
    <row r="27" spans="1:9" ht="112.5">
      <c r="A27" s="56" t="s">
        <v>26</v>
      </c>
      <c r="B27" s="49" t="s">
        <v>75</v>
      </c>
      <c r="C27" s="49" t="s">
        <v>74</v>
      </c>
      <c r="D27" s="49" t="s">
        <v>10</v>
      </c>
      <c r="E27" s="54" t="s">
        <v>11</v>
      </c>
      <c r="F27" s="49" t="s">
        <v>12</v>
      </c>
      <c r="G27" s="50">
        <v>0</v>
      </c>
      <c r="H27" s="50">
        <v>232.11</v>
      </c>
      <c r="I27" s="50">
        <v>0</v>
      </c>
    </row>
    <row r="28" spans="1:9" ht="78.75">
      <c r="A28" s="56" t="s">
        <v>26</v>
      </c>
      <c r="B28" s="49" t="s">
        <v>75</v>
      </c>
      <c r="C28" s="49" t="s">
        <v>74</v>
      </c>
      <c r="D28" s="49" t="s">
        <v>47</v>
      </c>
      <c r="E28" s="54" t="s">
        <v>71</v>
      </c>
      <c r="F28" s="49" t="s">
        <v>12</v>
      </c>
      <c r="G28" s="50">
        <v>0</v>
      </c>
      <c r="H28" s="50">
        <v>11.3</v>
      </c>
      <c r="I28" s="50">
        <v>0</v>
      </c>
    </row>
    <row r="29" spans="1:9" ht="112.5">
      <c r="A29" s="56" t="s">
        <v>28</v>
      </c>
      <c r="B29" s="49" t="s">
        <v>107</v>
      </c>
      <c r="C29" s="49" t="s">
        <v>108</v>
      </c>
      <c r="D29" s="49" t="s">
        <v>10</v>
      </c>
      <c r="E29" s="54" t="s">
        <v>11</v>
      </c>
      <c r="F29" s="49" t="s">
        <v>12</v>
      </c>
      <c r="G29" s="50">
        <v>25074.35</v>
      </c>
      <c r="H29" s="50">
        <v>637.16</v>
      </c>
      <c r="I29" s="50">
        <v>0</v>
      </c>
    </row>
    <row r="30" spans="1:9" ht="101.25">
      <c r="A30" s="56" t="s">
        <v>28</v>
      </c>
      <c r="B30" s="49" t="s">
        <v>107</v>
      </c>
      <c r="C30" s="49" t="s">
        <v>108</v>
      </c>
      <c r="D30" s="49" t="s">
        <v>41</v>
      </c>
      <c r="E30" s="54" t="s">
        <v>42</v>
      </c>
      <c r="F30" s="49" t="s">
        <v>12</v>
      </c>
      <c r="G30" s="50">
        <v>1258.5899999999999</v>
      </c>
      <c r="H30" s="50">
        <v>100.39</v>
      </c>
      <c r="I30" s="50">
        <v>0</v>
      </c>
    </row>
    <row r="31" spans="1:9" ht="112.5">
      <c r="A31" s="56" t="s">
        <v>28</v>
      </c>
      <c r="B31" s="49" t="s">
        <v>107</v>
      </c>
      <c r="C31" s="49" t="s">
        <v>108</v>
      </c>
      <c r="D31" s="49" t="s">
        <v>13</v>
      </c>
      <c r="E31" s="54" t="s">
        <v>14</v>
      </c>
      <c r="F31" s="49" t="s">
        <v>12</v>
      </c>
      <c r="G31" s="50">
        <v>694.49</v>
      </c>
      <c r="H31" s="50">
        <v>171.53</v>
      </c>
      <c r="I31" s="50">
        <v>0</v>
      </c>
    </row>
    <row r="32" spans="1:9" ht="112.5">
      <c r="A32" s="56" t="s">
        <v>19</v>
      </c>
      <c r="B32" s="49" t="s">
        <v>78</v>
      </c>
      <c r="C32" s="49" t="s">
        <v>77</v>
      </c>
      <c r="D32" s="49" t="s">
        <v>41</v>
      </c>
      <c r="E32" s="54" t="s">
        <v>42</v>
      </c>
      <c r="F32" s="49" t="s">
        <v>12</v>
      </c>
      <c r="G32" s="50">
        <v>0</v>
      </c>
      <c r="H32" s="50">
        <v>71.75</v>
      </c>
      <c r="I32" s="50">
        <v>0</v>
      </c>
    </row>
    <row r="33" spans="1:9" ht="112.5">
      <c r="A33" s="56" t="s">
        <v>26</v>
      </c>
      <c r="B33" s="49" t="s">
        <v>57</v>
      </c>
      <c r="C33" s="49" t="s">
        <v>56</v>
      </c>
      <c r="D33" s="49" t="s">
        <v>10</v>
      </c>
      <c r="E33" s="54" t="s">
        <v>11</v>
      </c>
      <c r="F33" s="49" t="s">
        <v>12</v>
      </c>
      <c r="G33" s="50">
        <v>21270.7</v>
      </c>
      <c r="H33" s="50">
        <v>96.59</v>
      </c>
      <c r="I33" s="50">
        <v>0</v>
      </c>
    </row>
    <row r="34" spans="1:9" ht="101.25">
      <c r="A34" s="56" t="s">
        <v>26</v>
      </c>
      <c r="B34" s="49" t="s">
        <v>57</v>
      </c>
      <c r="C34" s="49" t="s">
        <v>56</v>
      </c>
      <c r="D34" s="49" t="s">
        <v>41</v>
      </c>
      <c r="E34" s="54" t="s">
        <v>42</v>
      </c>
      <c r="F34" s="49" t="s">
        <v>12</v>
      </c>
      <c r="G34" s="50">
        <v>2480</v>
      </c>
      <c r="H34" s="50">
        <v>0</v>
      </c>
      <c r="I34" s="50">
        <v>0</v>
      </c>
    </row>
    <row r="35" spans="1:9" ht="112.5">
      <c r="A35" s="56" t="s">
        <v>26</v>
      </c>
      <c r="B35" s="49" t="s">
        <v>57</v>
      </c>
      <c r="C35" s="49" t="s">
        <v>56</v>
      </c>
      <c r="D35" s="49" t="s">
        <v>13</v>
      </c>
      <c r="E35" s="54" t="s">
        <v>14</v>
      </c>
      <c r="F35" s="49" t="s">
        <v>12</v>
      </c>
      <c r="G35" s="50">
        <v>4930.8999999999996</v>
      </c>
      <c r="H35" s="50">
        <v>24.22</v>
      </c>
      <c r="I35" s="50">
        <v>0</v>
      </c>
    </row>
    <row r="36" spans="1:9" ht="101.25">
      <c r="A36" s="56" t="s">
        <v>26</v>
      </c>
      <c r="B36" s="49" t="s">
        <v>59</v>
      </c>
      <c r="C36" s="49" t="s">
        <v>58</v>
      </c>
      <c r="D36" s="49" t="s">
        <v>66</v>
      </c>
      <c r="E36" s="54" t="s">
        <v>67</v>
      </c>
      <c r="F36" s="49" t="s">
        <v>12</v>
      </c>
      <c r="G36" s="50">
        <v>5937.53</v>
      </c>
      <c r="H36" s="50">
        <v>39.880000000000003</v>
      </c>
      <c r="I36" s="50">
        <v>0</v>
      </c>
    </row>
    <row r="37" spans="1:9" ht="112.5">
      <c r="A37" s="56" t="s">
        <v>26</v>
      </c>
      <c r="B37" s="49" t="s">
        <v>109</v>
      </c>
      <c r="C37" s="49" t="s">
        <v>76</v>
      </c>
      <c r="D37" s="49" t="s">
        <v>10</v>
      </c>
      <c r="E37" s="54" t="s">
        <v>11</v>
      </c>
      <c r="F37" s="49" t="s">
        <v>12</v>
      </c>
      <c r="G37" s="50">
        <v>0</v>
      </c>
      <c r="H37" s="50">
        <v>8.8000000000000007</v>
      </c>
      <c r="I37" s="50">
        <v>0</v>
      </c>
    </row>
    <row r="38" spans="1:9" ht="112.5">
      <c r="A38" s="56" t="s">
        <v>26</v>
      </c>
      <c r="B38" s="49" t="s">
        <v>109</v>
      </c>
      <c r="C38" s="49" t="s">
        <v>76</v>
      </c>
      <c r="D38" s="49" t="s">
        <v>13</v>
      </c>
      <c r="E38" s="54" t="s">
        <v>14</v>
      </c>
      <c r="F38" s="49" t="s">
        <v>12</v>
      </c>
      <c r="G38" s="50">
        <v>0</v>
      </c>
      <c r="H38" s="50">
        <v>3.16</v>
      </c>
      <c r="I38" s="50">
        <v>0</v>
      </c>
    </row>
    <row r="39" spans="1:9" ht="135">
      <c r="A39" s="56" t="s">
        <v>26</v>
      </c>
      <c r="B39" s="49" t="s">
        <v>81</v>
      </c>
      <c r="C39" s="49" t="s">
        <v>44</v>
      </c>
      <c r="D39" s="49" t="s">
        <v>50</v>
      </c>
      <c r="E39" s="54" t="s">
        <v>51</v>
      </c>
      <c r="F39" s="49" t="s">
        <v>12</v>
      </c>
      <c r="G39" s="50">
        <v>0</v>
      </c>
      <c r="H39" s="50">
        <v>68.430000000000007</v>
      </c>
      <c r="I39" s="50">
        <v>0</v>
      </c>
    </row>
    <row r="40" spans="1:9" ht="90">
      <c r="A40" s="56" t="s">
        <v>19</v>
      </c>
      <c r="B40" s="49" t="s">
        <v>110</v>
      </c>
      <c r="C40" s="49" t="s">
        <v>111</v>
      </c>
      <c r="D40" s="49" t="s">
        <v>47</v>
      </c>
      <c r="E40" s="54" t="s">
        <v>71</v>
      </c>
      <c r="F40" s="49" t="s">
        <v>12</v>
      </c>
      <c r="G40" s="50">
        <v>0</v>
      </c>
      <c r="H40" s="50">
        <v>653.14</v>
      </c>
      <c r="I40" s="50">
        <v>0</v>
      </c>
    </row>
    <row r="41" spans="1:9" ht="135">
      <c r="A41" s="56" t="s">
        <v>19</v>
      </c>
      <c r="B41" s="49" t="s">
        <v>83</v>
      </c>
      <c r="C41" s="49" t="s">
        <v>82</v>
      </c>
      <c r="D41" s="49" t="s">
        <v>50</v>
      </c>
      <c r="E41" s="54" t="s">
        <v>51</v>
      </c>
      <c r="F41" s="49" t="s">
        <v>12</v>
      </c>
      <c r="G41" s="50">
        <v>0</v>
      </c>
      <c r="H41" s="50">
        <v>14.01</v>
      </c>
      <c r="I41" s="50">
        <v>0</v>
      </c>
    </row>
    <row r="42" spans="1:9" ht="101.25">
      <c r="A42" s="56" t="s">
        <v>19</v>
      </c>
      <c r="B42" s="49" t="s">
        <v>83</v>
      </c>
      <c r="C42" s="49" t="s">
        <v>82</v>
      </c>
      <c r="D42" s="49" t="s">
        <v>41</v>
      </c>
      <c r="E42" s="54" t="s">
        <v>42</v>
      </c>
      <c r="F42" s="49" t="s">
        <v>12</v>
      </c>
      <c r="G42" s="50">
        <v>0</v>
      </c>
      <c r="H42" s="50">
        <v>16.399999999999999</v>
      </c>
      <c r="I42" s="50">
        <v>0</v>
      </c>
    </row>
    <row r="43" spans="1:9" ht="112.5">
      <c r="A43" s="56" t="s">
        <v>28</v>
      </c>
      <c r="B43" s="49" t="s">
        <v>46</v>
      </c>
      <c r="C43" s="49" t="s">
        <v>45</v>
      </c>
      <c r="D43" s="49" t="s">
        <v>41</v>
      </c>
      <c r="E43" s="54" t="s">
        <v>42</v>
      </c>
      <c r="F43" s="49" t="s">
        <v>12</v>
      </c>
      <c r="G43" s="50">
        <v>0</v>
      </c>
      <c r="H43" s="50">
        <v>9.27</v>
      </c>
      <c r="I43" s="50">
        <v>0</v>
      </c>
    </row>
    <row r="44" spans="1:9" ht="135">
      <c r="A44" s="56" t="s">
        <v>29</v>
      </c>
      <c r="B44" s="49" t="s">
        <v>112</v>
      </c>
      <c r="C44" s="49" t="s">
        <v>113</v>
      </c>
      <c r="D44" s="49" t="s">
        <v>50</v>
      </c>
      <c r="E44" s="54" t="s">
        <v>51</v>
      </c>
      <c r="F44" s="49" t="s">
        <v>12</v>
      </c>
      <c r="G44" s="50">
        <v>0</v>
      </c>
      <c r="H44" s="50">
        <v>4.59</v>
      </c>
      <c r="I44" s="50">
        <v>0</v>
      </c>
    </row>
    <row r="45" spans="1:9" ht="78.75">
      <c r="A45" s="56" t="s">
        <v>28</v>
      </c>
      <c r="B45" s="49" t="s">
        <v>114</v>
      </c>
      <c r="C45" s="49" t="s">
        <v>115</v>
      </c>
      <c r="D45" s="49" t="s">
        <v>116</v>
      </c>
      <c r="E45" s="54" t="s">
        <v>117</v>
      </c>
      <c r="F45" s="49" t="s">
        <v>12</v>
      </c>
      <c r="G45" s="50">
        <v>0</v>
      </c>
      <c r="H45" s="50">
        <v>0</v>
      </c>
      <c r="I45" s="50">
        <v>500</v>
      </c>
    </row>
    <row r="46" spans="1:9" ht="112.5">
      <c r="A46" s="56" t="s">
        <v>26</v>
      </c>
      <c r="B46" s="49" t="s">
        <v>49</v>
      </c>
      <c r="C46" s="49" t="s">
        <v>48</v>
      </c>
      <c r="D46" s="49" t="s">
        <v>10</v>
      </c>
      <c r="E46" s="54" t="s">
        <v>11</v>
      </c>
      <c r="F46" s="49" t="s">
        <v>12</v>
      </c>
      <c r="G46" s="50">
        <v>0</v>
      </c>
      <c r="H46" s="50">
        <v>21.21</v>
      </c>
      <c r="I46" s="50">
        <v>0</v>
      </c>
    </row>
    <row r="47" spans="1:9" ht="135">
      <c r="A47" s="56" t="s">
        <v>19</v>
      </c>
      <c r="B47" s="49" t="s">
        <v>118</v>
      </c>
      <c r="C47" s="49" t="s">
        <v>119</v>
      </c>
      <c r="D47" s="49" t="s">
        <v>50</v>
      </c>
      <c r="E47" s="54" t="s">
        <v>51</v>
      </c>
      <c r="F47" s="49" t="s">
        <v>12</v>
      </c>
      <c r="G47" s="50">
        <v>0</v>
      </c>
      <c r="H47" s="50">
        <v>46.27</v>
      </c>
      <c r="I47" s="50">
        <v>0</v>
      </c>
    </row>
    <row r="48" spans="1:9" ht="112.5">
      <c r="A48" s="56" t="s">
        <v>19</v>
      </c>
      <c r="B48" s="49" t="s">
        <v>118</v>
      </c>
      <c r="C48" s="49" t="s">
        <v>119</v>
      </c>
      <c r="D48" s="49" t="s">
        <v>10</v>
      </c>
      <c r="E48" s="54" t="s">
        <v>11</v>
      </c>
      <c r="F48" s="49" t="s">
        <v>12</v>
      </c>
      <c r="G48" s="50">
        <v>0</v>
      </c>
      <c r="H48" s="50">
        <v>133.91999999999999</v>
      </c>
      <c r="I48" s="50">
        <v>0</v>
      </c>
    </row>
    <row r="49" spans="1:9" ht="101.25">
      <c r="A49" s="56" t="s">
        <v>19</v>
      </c>
      <c r="B49" s="49" t="s">
        <v>118</v>
      </c>
      <c r="C49" s="49" t="s">
        <v>119</v>
      </c>
      <c r="D49" s="49" t="s">
        <v>41</v>
      </c>
      <c r="E49" s="54" t="s">
        <v>42</v>
      </c>
      <c r="F49" s="49" t="s">
        <v>12</v>
      </c>
      <c r="G49" s="50">
        <v>0</v>
      </c>
      <c r="H49" s="50">
        <v>131.38999999999999</v>
      </c>
      <c r="I49" s="50">
        <v>0</v>
      </c>
    </row>
    <row r="50" spans="1:9">
      <c r="A50" s="60" t="s">
        <v>16</v>
      </c>
      <c r="B50" s="61"/>
      <c r="C50" s="61"/>
      <c r="D50" s="62"/>
      <c r="E50" s="61"/>
      <c r="F50" s="61"/>
      <c r="G50" s="63">
        <f>SUM(G3:G49)</f>
        <v>77199.389999999985</v>
      </c>
      <c r="H50" s="63">
        <f>SUM(H3:H49)</f>
        <v>9180.85</v>
      </c>
      <c r="I50" s="63">
        <f>SUM(I3:I49)</f>
        <v>897.6</v>
      </c>
    </row>
    <row r="51" spans="1:9">
      <c r="A51" s="58" t="s">
        <v>17</v>
      </c>
      <c r="B51" s="59"/>
      <c r="C51" s="59"/>
      <c r="D51" s="23"/>
      <c r="E51" s="59"/>
      <c r="F51" s="59"/>
      <c r="G51" s="38"/>
      <c r="H51" s="38"/>
      <c r="I51" s="38">
        <f>G50+H50+I50</f>
        <v>87277.84</v>
      </c>
    </row>
  </sheetData>
  <autoFilter ref="A2:I51"/>
  <sortState ref="F3:M7">
    <sortCondition ref="G2"/>
  </sortState>
  <mergeCells count="1">
    <mergeCell ref="B1:I1"/>
  </mergeCells>
  <pageMargins left="0.11811023622047245" right="0" top="0.15748031496062992" bottom="0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1" sqref="B1:I1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45" t="s">
        <v>84</v>
      </c>
      <c r="C1" s="45"/>
      <c r="D1" s="45"/>
      <c r="E1" s="45"/>
      <c r="F1" s="45"/>
      <c r="G1" s="45"/>
      <c r="H1" s="45"/>
      <c r="I1" s="45"/>
    </row>
    <row r="2" spans="1:9" ht="38.25">
      <c r="A2" s="7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30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30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30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16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17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39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D6" sqref="D6"/>
    </sheetView>
  </sheetViews>
  <sheetFormatPr defaultRowHeight="15"/>
  <cols>
    <col min="1" max="1" width="9.85546875" customWidth="1"/>
    <col min="2" max="2" width="31" style="13" customWidth="1"/>
    <col min="3" max="3" width="17.28515625" style="13" customWidth="1"/>
    <col min="4" max="4" width="17.140625" style="13" customWidth="1"/>
    <col min="5" max="5" width="21.5703125" style="13" customWidth="1"/>
    <col min="6" max="7" width="9.140625" style="13"/>
  </cols>
  <sheetData>
    <row r="1" spans="1:8">
      <c r="A1" s="64" t="s">
        <v>84</v>
      </c>
    </row>
    <row r="2" spans="1:8" ht="78.75">
      <c r="A2" s="16" t="s">
        <v>15</v>
      </c>
      <c r="B2" s="17" t="s">
        <v>20</v>
      </c>
      <c r="C2" s="17" t="s">
        <v>24</v>
      </c>
      <c r="D2" s="17" t="s">
        <v>21</v>
      </c>
      <c r="E2" s="17" t="s">
        <v>22</v>
      </c>
    </row>
    <row r="3" spans="1:8" ht="63">
      <c r="A3" s="18" t="s">
        <v>25</v>
      </c>
      <c r="B3" s="19" t="s">
        <v>38</v>
      </c>
      <c r="C3" s="22">
        <f>Администрация!J5</f>
        <v>0</v>
      </c>
      <c r="D3" s="22">
        <f>Администрация!J6</f>
        <v>0</v>
      </c>
      <c r="E3" s="22">
        <f>C3-D3</f>
        <v>0</v>
      </c>
    </row>
    <row r="4" spans="1:8" ht="31.5">
      <c r="A4" s="18" t="s">
        <v>18</v>
      </c>
      <c r="B4" s="19" t="s">
        <v>37</v>
      </c>
      <c r="C4" s="22">
        <f>Горсовет!J6</f>
        <v>0</v>
      </c>
      <c r="D4" s="22">
        <f>Горсовет!J7</f>
        <v>0</v>
      </c>
      <c r="E4" s="22">
        <f t="shared" ref="E4:E10" si="0">C4-D4</f>
        <v>0</v>
      </c>
    </row>
    <row r="5" spans="1:8" ht="63">
      <c r="A5" s="18" t="s">
        <v>26</v>
      </c>
      <c r="B5" s="15" t="s">
        <v>31</v>
      </c>
      <c r="C5" s="22">
        <f>Культура!I16</f>
        <v>35787.71</v>
      </c>
      <c r="D5" s="22">
        <f>Культура!I17</f>
        <v>35045.1</v>
      </c>
      <c r="E5" s="22">
        <f t="shared" si="0"/>
        <v>742.61000000000058</v>
      </c>
      <c r="H5" s="20"/>
    </row>
    <row r="6" spans="1:8" ht="47.25">
      <c r="A6" s="18" t="s">
        <v>19</v>
      </c>
      <c r="B6" s="19" t="s">
        <v>32</v>
      </c>
      <c r="C6" s="22">
        <f>Образование!I33</f>
        <v>23039.760000000002</v>
      </c>
      <c r="D6" s="22">
        <f>Образование!I34</f>
        <v>8646.8899999999976</v>
      </c>
      <c r="E6" s="22">
        <f t="shared" si="0"/>
        <v>14392.870000000004</v>
      </c>
    </row>
    <row r="7" spans="1:8" ht="47.25">
      <c r="A7" s="18" t="s">
        <v>27</v>
      </c>
      <c r="B7" s="19" t="s">
        <v>33</v>
      </c>
      <c r="C7" s="22">
        <f>Финуправление!I7</f>
        <v>0</v>
      </c>
      <c r="D7" s="22">
        <f>Финуправление!I8</f>
        <v>0</v>
      </c>
      <c r="E7" s="22">
        <f t="shared" si="0"/>
        <v>0</v>
      </c>
    </row>
    <row r="8" spans="1:8" ht="63">
      <c r="A8" s="18" t="s">
        <v>28</v>
      </c>
      <c r="B8" s="15" t="s">
        <v>34</v>
      </c>
      <c r="C8" s="22">
        <f>УКХ!J9</f>
        <v>28445.78</v>
      </c>
      <c r="D8" s="22">
        <f>УКХ!J10</f>
        <v>28274.25</v>
      </c>
      <c r="E8" s="22">
        <f t="shared" si="0"/>
        <v>171.52999999999884</v>
      </c>
    </row>
    <row r="9" spans="1:8" ht="63">
      <c r="A9" s="18" t="s">
        <v>29</v>
      </c>
      <c r="B9" s="15" t="s">
        <v>35</v>
      </c>
      <c r="C9" s="22">
        <f>Имущество!J6</f>
        <v>4.59</v>
      </c>
      <c r="D9" s="22">
        <f>Имущество!J7</f>
        <v>4.59</v>
      </c>
      <c r="E9" s="22">
        <f t="shared" si="0"/>
        <v>0</v>
      </c>
    </row>
    <row r="10" spans="1:8" ht="31.5">
      <c r="A10" s="18" t="s">
        <v>30</v>
      </c>
      <c r="B10" s="19" t="s">
        <v>36</v>
      </c>
      <c r="C10" s="22">
        <f>КСП!I7</f>
        <v>0</v>
      </c>
      <c r="D10" s="22">
        <f>КСП!I8</f>
        <v>0</v>
      </c>
      <c r="E10" s="22">
        <f t="shared" si="0"/>
        <v>0</v>
      </c>
    </row>
    <row r="11" spans="1:8" ht="15.75">
      <c r="A11" s="18"/>
      <c r="B11" s="15"/>
      <c r="C11" s="22"/>
      <c r="D11" s="22"/>
      <c r="E11" s="22"/>
    </row>
    <row r="12" spans="1:8" ht="15.75">
      <c r="A12" s="14"/>
      <c r="B12" s="15"/>
      <c r="C12" s="22"/>
      <c r="D12" s="22"/>
      <c r="E12" s="22"/>
    </row>
    <row r="13" spans="1:8" ht="15.75">
      <c r="A13" s="42" t="s">
        <v>23</v>
      </c>
      <c r="B13" s="43"/>
      <c r="C13" s="21">
        <f t="shared" ref="C13:D13" si="1">SUM(C3:C12)</f>
        <v>87277.84</v>
      </c>
      <c r="D13" s="21">
        <f t="shared" si="1"/>
        <v>71970.829999999987</v>
      </c>
      <c r="E13" s="21">
        <f>SUM(E3:E12)</f>
        <v>15307.010000000004</v>
      </c>
      <c r="F13"/>
      <c r="G13"/>
    </row>
    <row r="14" spans="1:8" ht="15.75">
      <c r="A14" s="14"/>
      <c r="B14" s="15"/>
      <c r="C14" s="15"/>
      <c r="D14" s="15"/>
      <c r="E14" s="15"/>
    </row>
  </sheetData>
  <mergeCells count="1">
    <mergeCell ref="A13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pane xSplit="7" ySplit="2" topLeftCell="H30" activePane="bottomRight" state="frozen"/>
      <selection pane="topRight" activeCell="H1" sqref="H1"/>
      <selection pane="bottomLeft" activeCell="A3" sqref="A3"/>
      <selection pane="bottomRight" activeCell="G32" sqref="G32"/>
    </sheetView>
  </sheetViews>
  <sheetFormatPr defaultColWidth="8.85546875" defaultRowHeight="15"/>
  <cols>
    <col min="1" max="1" width="7.42578125" style="57" customWidth="1"/>
    <col min="2" max="2" width="19.7109375" style="51" customWidth="1"/>
    <col min="3" max="3" width="10.42578125" style="51" customWidth="1"/>
    <col min="4" max="4" width="18" style="51" customWidth="1"/>
    <col min="5" max="5" width="19.7109375" style="55" customWidth="1"/>
    <col min="6" max="6" width="10.7109375" style="51" customWidth="1"/>
    <col min="7" max="9" width="19.7109375" style="52" customWidth="1"/>
    <col min="10" max="16384" width="8.85546875" style="46"/>
  </cols>
  <sheetData>
    <row r="1" spans="1:9">
      <c r="B1" s="44" t="s">
        <v>84</v>
      </c>
      <c r="C1" s="44"/>
      <c r="D1" s="44"/>
      <c r="E1" s="44"/>
      <c r="F1" s="44"/>
      <c r="G1" s="44"/>
      <c r="H1" s="44"/>
      <c r="I1" s="44"/>
    </row>
    <row r="2" spans="1:9" ht="33.75">
      <c r="A2" s="56" t="s">
        <v>15</v>
      </c>
      <c r="B2" s="47" t="s">
        <v>1</v>
      </c>
      <c r="C2" s="47" t="s">
        <v>0</v>
      </c>
      <c r="D2" s="47" t="s">
        <v>2</v>
      </c>
      <c r="E2" s="53" t="s">
        <v>3</v>
      </c>
      <c r="F2" s="47" t="s">
        <v>4</v>
      </c>
      <c r="G2" s="48" t="s">
        <v>5</v>
      </c>
      <c r="H2" s="48" t="s">
        <v>6</v>
      </c>
      <c r="I2" s="48" t="s">
        <v>7</v>
      </c>
    </row>
    <row r="3" spans="1:9" ht="112.5">
      <c r="A3" s="56" t="s">
        <v>19</v>
      </c>
      <c r="B3" s="49" t="s">
        <v>85</v>
      </c>
      <c r="C3" s="49" t="s">
        <v>86</v>
      </c>
      <c r="D3" s="49" t="s">
        <v>47</v>
      </c>
      <c r="E3" s="54" t="s">
        <v>71</v>
      </c>
      <c r="F3" s="49" t="s">
        <v>12</v>
      </c>
      <c r="G3" s="50">
        <v>0</v>
      </c>
      <c r="H3" s="50">
        <v>539.42999999999995</v>
      </c>
      <c r="I3" s="50">
        <v>0</v>
      </c>
    </row>
    <row r="4" spans="1:9" ht="101.25">
      <c r="A4" s="56" t="s">
        <v>19</v>
      </c>
      <c r="B4" s="49" t="s">
        <v>87</v>
      </c>
      <c r="C4" s="49" t="s">
        <v>88</v>
      </c>
      <c r="D4" s="49" t="s">
        <v>47</v>
      </c>
      <c r="E4" s="54" t="s">
        <v>71</v>
      </c>
      <c r="F4" s="49" t="s">
        <v>12</v>
      </c>
      <c r="G4" s="50">
        <v>0</v>
      </c>
      <c r="H4" s="50">
        <v>431.48</v>
      </c>
      <c r="I4" s="50">
        <v>0</v>
      </c>
    </row>
    <row r="5" spans="1:9" ht="101.25">
      <c r="A5" s="56" t="s">
        <v>19</v>
      </c>
      <c r="B5" s="49" t="s">
        <v>61</v>
      </c>
      <c r="C5" s="49" t="s">
        <v>60</v>
      </c>
      <c r="D5" s="49" t="s">
        <v>41</v>
      </c>
      <c r="E5" s="54" t="s">
        <v>42</v>
      </c>
      <c r="F5" s="49" t="s">
        <v>12</v>
      </c>
      <c r="G5" s="50">
        <v>0</v>
      </c>
      <c r="H5" s="50">
        <v>4.83</v>
      </c>
      <c r="I5" s="50">
        <v>0</v>
      </c>
    </row>
    <row r="6" spans="1:9" ht="135">
      <c r="A6" s="56" t="s">
        <v>19</v>
      </c>
      <c r="B6" s="49" t="s">
        <v>89</v>
      </c>
      <c r="C6" s="49" t="s">
        <v>90</v>
      </c>
      <c r="D6" s="49" t="s">
        <v>50</v>
      </c>
      <c r="E6" s="54" t="s">
        <v>51</v>
      </c>
      <c r="F6" s="49" t="s">
        <v>12</v>
      </c>
      <c r="G6" s="50">
        <v>0</v>
      </c>
      <c r="H6" s="50">
        <v>346.1</v>
      </c>
      <c r="I6" s="50">
        <v>0</v>
      </c>
    </row>
    <row r="7" spans="1:9" ht="112.5">
      <c r="A7" s="56" t="s">
        <v>19</v>
      </c>
      <c r="B7" s="49" t="s">
        <v>91</v>
      </c>
      <c r="C7" s="49" t="s">
        <v>92</v>
      </c>
      <c r="D7" s="49" t="s">
        <v>10</v>
      </c>
      <c r="E7" s="54" t="s">
        <v>11</v>
      </c>
      <c r="F7" s="49" t="s">
        <v>12</v>
      </c>
      <c r="G7" s="50">
        <v>0</v>
      </c>
      <c r="H7" s="50">
        <v>671.81</v>
      </c>
      <c r="I7" s="50">
        <v>0</v>
      </c>
    </row>
    <row r="8" spans="1:9" ht="112.5">
      <c r="A8" s="56" t="s">
        <v>19</v>
      </c>
      <c r="B8" s="49" t="s">
        <v>91</v>
      </c>
      <c r="C8" s="49" t="s">
        <v>92</v>
      </c>
      <c r="D8" s="49" t="s">
        <v>41</v>
      </c>
      <c r="E8" s="54" t="s">
        <v>42</v>
      </c>
      <c r="F8" s="49" t="s">
        <v>12</v>
      </c>
      <c r="G8" s="50">
        <v>0</v>
      </c>
      <c r="H8" s="50">
        <v>54.7</v>
      </c>
      <c r="I8" s="50">
        <v>0</v>
      </c>
    </row>
    <row r="9" spans="1:9" ht="112.5">
      <c r="A9" s="56" t="s">
        <v>19</v>
      </c>
      <c r="B9" s="49" t="s">
        <v>63</v>
      </c>
      <c r="C9" s="49" t="s">
        <v>62</v>
      </c>
      <c r="D9" s="49" t="s">
        <v>41</v>
      </c>
      <c r="E9" s="54" t="s">
        <v>42</v>
      </c>
      <c r="F9" s="49" t="s">
        <v>12</v>
      </c>
      <c r="G9" s="50">
        <v>0</v>
      </c>
      <c r="H9" s="50">
        <v>251.98</v>
      </c>
      <c r="I9" s="50">
        <v>0</v>
      </c>
    </row>
    <row r="10" spans="1:9" ht="135">
      <c r="A10" s="56" t="s">
        <v>19</v>
      </c>
      <c r="B10" s="49" t="s">
        <v>65</v>
      </c>
      <c r="C10" s="49" t="s">
        <v>64</v>
      </c>
      <c r="D10" s="49" t="s">
        <v>50</v>
      </c>
      <c r="E10" s="54" t="s">
        <v>51</v>
      </c>
      <c r="F10" s="49" t="s">
        <v>12</v>
      </c>
      <c r="G10" s="50">
        <v>0</v>
      </c>
      <c r="H10" s="50">
        <v>236.6</v>
      </c>
      <c r="I10" s="50">
        <v>0</v>
      </c>
    </row>
    <row r="11" spans="1:9" ht="101.25">
      <c r="A11" s="56" t="s">
        <v>19</v>
      </c>
      <c r="B11" s="49" t="s">
        <v>65</v>
      </c>
      <c r="C11" s="49" t="s">
        <v>64</v>
      </c>
      <c r="D11" s="49" t="s">
        <v>41</v>
      </c>
      <c r="E11" s="54" t="s">
        <v>42</v>
      </c>
      <c r="F11" s="49" t="s">
        <v>12</v>
      </c>
      <c r="G11" s="50">
        <v>5144.88</v>
      </c>
      <c r="H11" s="50">
        <v>14.68</v>
      </c>
      <c r="I11" s="50">
        <v>0</v>
      </c>
    </row>
    <row r="12" spans="1:9" ht="112.5">
      <c r="A12" s="56" t="s">
        <v>19</v>
      </c>
      <c r="B12" s="49" t="s">
        <v>69</v>
      </c>
      <c r="C12" s="49" t="s">
        <v>68</v>
      </c>
      <c r="D12" s="49" t="s">
        <v>41</v>
      </c>
      <c r="E12" s="54" t="s">
        <v>42</v>
      </c>
      <c r="F12" s="49" t="s">
        <v>12</v>
      </c>
      <c r="G12" s="50">
        <v>0</v>
      </c>
      <c r="H12" s="50">
        <v>35.28</v>
      </c>
      <c r="I12" s="50">
        <v>0</v>
      </c>
    </row>
    <row r="13" spans="1:9" ht="112.5">
      <c r="A13" s="56" t="s">
        <v>19</v>
      </c>
      <c r="B13" s="49" t="s">
        <v>93</v>
      </c>
      <c r="C13" s="49" t="s">
        <v>94</v>
      </c>
      <c r="D13" s="49" t="s">
        <v>47</v>
      </c>
      <c r="E13" s="54" t="s">
        <v>71</v>
      </c>
      <c r="F13" s="49" t="s">
        <v>12</v>
      </c>
      <c r="G13" s="50">
        <v>0</v>
      </c>
      <c r="H13" s="50">
        <v>18.98</v>
      </c>
      <c r="I13" s="50">
        <v>0</v>
      </c>
    </row>
    <row r="14" spans="1:9" ht="135">
      <c r="A14" s="56" t="s">
        <v>19</v>
      </c>
      <c r="B14" s="49" t="s">
        <v>95</v>
      </c>
      <c r="C14" s="49" t="s">
        <v>96</v>
      </c>
      <c r="D14" s="49" t="s">
        <v>50</v>
      </c>
      <c r="E14" s="54" t="s">
        <v>51</v>
      </c>
      <c r="F14" s="49" t="s">
        <v>12</v>
      </c>
      <c r="G14" s="50">
        <v>0</v>
      </c>
      <c r="H14" s="50">
        <v>574.98</v>
      </c>
      <c r="I14" s="50">
        <v>0</v>
      </c>
    </row>
    <row r="15" spans="1:9" ht="112.5">
      <c r="A15" s="56" t="s">
        <v>19</v>
      </c>
      <c r="B15" s="49" t="s">
        <v>70</v>
      </c>
      <c r="C15" s="49" t="s">
        <v>43</v>
      </c>
      <c r="D15" s="49" t="s">
        <v>10</v>
      </c>
      <c r="E15" s="54" t="s">
        <v>11</v>
      </c>
      <c r="F15" s="49" t="s">
        <v>12</v>
      </c>
      <c r="G15" s="50">
        <v>0</v>
      </c>
      <c r="H15" s="50">
        <v>1.78</v>
      </c>
      <c r="I15" s="50">
        <v>0</v>
      </c>
    </row>
    <row r="16" spans="1:9" ht="112.5">
      <c r="A16" s="56" t="s">
        <v>19</v>
      </c>
      <c r="B16" s="49" t="s">
        <v>70</v>
      </c>
      <c r="C16" s="49" t="s">
        <v>43</v>
      </c>
      <c r="D16" s="49" t="s">
        <v>41</v>
      </c>
      <c r="E16" s="54" t="s">
        <v>42</v>
      </c>
      <c r="F16" s="49" t="s">
        <v>12</v>
      </c>
      <c r="G16" s="50">
        <v>0</v>
      </c>
      <c r="H16" s="50">
        <v>221.69</v>
      </c>
      <c r="I16" s="50">
        <v>0</v>
      </c>
    </row>
    <row r="17" spans="1:9" ht="112.5">
      <c r="A17" s="56" t="s">
        <v>19</v>
      </c>
      <c r="B17" s="49" t="s">
        <v>97</v>
      </c>
      <c r="C17" s="49" t="s">
        <v>98</v>
      </c>
      <c r="D17" s="49" t="s">
        <v>13</v>
      </c>
      <c r="E17" s="54" t="s">
        <v>14</v>
      </c>
      <c r="F17" s="49" t="s">
        <v>12</v>
      </c>
      <c r="G17" s="50">
        <v>0</v>
      </c>
      <c r="H17" s="50">
        <v>0.51</v>
      </c>
      <c r="I17" s="50">
        <v>0</v>
      </c>
    </row>
    <row r="18" spans="1:9" ht="112.5">
      <c r="A18" s="56" t="s">
        <v>19</v>
      </c>
      <c r="B18" s="49" t="s">
        <v>53</v>
      </c>
      <c r="C18" s="49" t="s">
        <v>52</v>
      </c>
      <c r="D18" s="49" t="s">
        <v>79</v>
      </c>
      <c r="E18" s="54" t="s">
        <v>80</v>
      </c>
      <c r="F18" s="49" t="s">
        <v>12</v>
      </c>
      <c r="G18" s="50">
        <v>0</v>
      </c>
      <c r="H18" s="50">
        <v>1976.56</v>
      </c>
      <c r="I18" s="50">
        <v>0</v>
      </c>
    </row>
    <row r="19" spans="1:9" ht="78.75">
      <c r="A19" s="56" t="s">
        <v>19</v>
      </c>
      <c r="B19" s="49" t="s">
        <v>53</v>
      </c>
      <c r="C19" s="49" t="s">
        <v>52</v>
      </c>
      <c r="D19" s="49" t="s">
        <v>99</v>
      </c>
      <c r="E19" s="54" t="s">
        <v>100</v>
      </c>
      <c r="F19" s="49" t="s">
        <v>12</v>
      </c>
      <c r="G19" s="50">
        <v>10407.950000000001</v>
      </c>
      <c r="H19" s="50">
        <v>0</v>
      </c>
      <c r="I19" s="50">
        <v>0</v>
      </c>
    </row>
    <row r="20" spans="1:9" ht="112.5">
      <c r="A20" s="56" t="s">
        <v>19</v>
      </c>
      <c r="B20" s="49" t="s">
        <v>101</v>
      </c>
      <c r="C20" s="49" t="s">
        <v>102</v>
      </c>
      <c r="D20" s="49" t="s">
        <v>10</v>
      </c>
      <c r="E20" s="54" t="s">
        <v>11</v>
      </c>
      <c r="F20" s="49" t="s">
        <v>12</v>
      </c>
      <c r="G20" s="50">
        <v>0</v>
      </c>
      <c r="H20" s="50">
        <v>29.24</v>
      </c>
      <c r="I20" s="50">
        <v>0</v>
      </c>
    </row>
    <row r="21" spans="1:9" ht="135">
      <c r="A21" s="56" t="s">
        <v>19</v>
      </c>
      <c r="B21" s="49" t="s">
        <v>9</v>
      </c>
      <c r="C21" s="49" t="s">
        <v>8</v>
      </c>
      <c r="D21" s="49" t="s">
        <v>50</v>
      </c>
      <c r="E21" s="54" t="s">
        <v>51</v>
      </c>
      <c r="F21" s="49" t="s">
        <v>12</v>
      </c>
      <c r="G21" s="50">
        <v>0</v>
      </c>
      <c r="H21" s="50">
        <v>23.91</v>
      </c>
      <c r="I21" s="50">
        <v>0</v>
      </c>
    </row>
    <row r="22" spans="1:9" ht="135">
      <c r="A22" s="56" t="s">
        <v>19</v>
      </c>
      <c r="B22" s="49" t="s">
        <v>103</v>
      </c>
      <c r="C22" s="49" t="s">
        <v>104</v>
      </c>
      <c r="D22" s="49" t="s">
        <v>50</v>
      </c>
      <c r="E22" s="54" t="s">
        <v>51</v>
      </c>
      <c r="F22" s="49" t="s">
        <v>12</v>
      </c>
      <c r="G22" s="50">
        <v>0</v>
      </c>
      <c r="H22" s="50">
        <v>105.92</v>
      </c>
      <c r="I22" s="50">
        <v>397.6</v>
      </c>
    </row>
    <row r="23" spans="1:9" ht="135">
      <c r="A23" s="56" t="s">
        <v>19</v>
      </c>
      <c r="B23" s="49" t="s">
        <v>105</v>
      </c>
      <c r="C23" s="49" t="s">
        <v>106</v>
      </c>
      <c r="D23" s="49" t="s">
        <v>50</v>
      </c>
      <c r="E23" s="54" t="s">
        <v>51</v>
      </c>
      <c r="F23" s="49" t="s">
        <v>12</v>
      </c>
      <c r="G23" s="50">
        <v>0</v>
      </c>
      <c r="H23" s="50">
        <v>475.91</v>
      </c>
      <c r="I23" s="50">
        <v>0</v>
      </c>
    </row>
    <row r="24" spans="1:9" ht="101.25">
      <c r="A24" s="56" t="s">
        <v>19</v>
      </c>
      <c r="B24" s="49" t="s">
        <v>73</v>
      </c>
      <c r="C24" s="49" t="s">
        <v>72</v>
      </c>
      <c r="D24" s="49" t="s">
        <v>41</v>
      </c>
      <c r="E24" s="54" t="s">
        <v>42</v>
      </c>
      <c r="F24" s="49" t="s">
        <v>12</v>
      </c>
      <c r="G24" s="50">
        <v>0</v>
      </c>
      <c r="H24" s="50">
        <v>6.08</v>
      </c>
      <c r="I24" s="50">
        <v>0</v>
      </c>
    </row>
    <row r="25" spans="1:9" ht="112.5">
      <c r="A25" s="56" t="s">
        <v>19</v>
      </c>
      <c r="B25" s="49" t="s">
        <v>78</v>
      </c>
      <c r="C25" s="49" t="s">
        <v>77</v>
      </c>
      <c r="D25" s="49" t="s">
        <v>41</v>
      </c>
      <c r="E25" s="54" t="s">
        <v>42</v>
      </c>
      <c r="F25" s="49" t="s">
        <v>12</v>
      </c>
      <c r="G25" s="50">
        <v>0</v>
      </c>
      <c r="H25" s="50">
        <v>71.75</v>
      </c>
      <c r="I25" s="50">
        <v>0</v>
      </c>
    </row>
    <row r="26" spans="1:9" ht="90">
      <c r="A26" s="56" t="s">
        <v>19</v>
      </c>
      <c r="B26" s="49" t="s">
        <v>110</v>
      </c>
      <c r="C26" s="49" t="s">
        <v>111</v>
      </c>
      <c r="D26" s="49" t="s">
        <v>47</v>
      </c>
      <c r="E26" s="54" t="s">
        <v>71</v>
      </c>
      <c r="F26" s="49" t="s">
        <v>12</v>
      </c>
      <c r="G26" s="50">
        <v>0</v>
      </c>
      <c r="H26" s="50">
        <v>653.14</v>
      </c>
      <c r="I26" s="50">
        <v>0</v>
      </c>
    </row>
    <row r="27" spans="1:9" ht="135">
      <c r="A27" s="56" t="s">
        <v>19</v>
      </c>
      <c r="B27" s="49" t="s">
        <v>83</v>
      </c>
      <c r="C27" s="49" t="s">
        <v>82</v>
      </c>
      <c r="D27" s="49" t="s">
        <v>50</v>
      </c>
      <c r="E27" s="54" t="s">
        <v>51</v>
      </c>
      <c r="F27" s="49" t="s">
        <v>12</v>
      </c>
      <c r="G27" s="50">
        <v>0</v>
      </c>
      <c r="H27" s="50">
        <v>14.01</v>
      </c>
      <c r="I27" s="50">
        <v>0</v>
      </c>
    </row>
    <row r="28" spans="1:9" ht="101.25">
      <c r="A28" s="56" t="s">
        <v>19</v>
      </c>
      <c r="B28" s="49" t="s">
        <v>83</v>
      </c>
      <c r="C28" s="49" t="s">
        <v>82</v>
      </c>
      <c r="D28" s="49" t="s">
        <v>41</v>
      </c>
      <c r="E28" s="54" t="s">
        <v>42</v>
      </c>
      <c r="F28" s="49" t="s">
        <v>12</v>
      </c>
      <c r="G28" s="50">
        <v>0</v>
      </c>
      <c r="H28" s="50">
        <v>16.399999999999999</v>
      </c>
      <c r="I28" s="50">
        <v>0</v>
      </c>
    </row>
    <row r="29" spans="1:9" ht="135">
      <c r="A29" s="56" t="s">
        <v>19</v>
      </c>
      <c r="B29" s="49" t="s">
        <v>118</v>
      </c>
      <c r="C29" s="49" t="s">
        <v>119</v>
      </c>
      <c r="D29" s="49" t="s">
        <v>50</v>
      </c>
      <c r="E29" s="54" t="s">
        <v>51</v>
      </c>
      <c r="F29" s="49" t="s">
        <v>12</v>
      </c>
      <c r="G29" s="50">
        <v>0</v>
      </c>
      <c r="H29" s="50">
        <v>46.27</v>
      </c>
      <c r="I29" s="50">
        <v>0</v>
      </c>
    </row>
    <row r="30" spans="1:9" ht="112.5">
      <c r="A30" s="56" t="s">
        <v>19</v>
      </c>
      <c r="B30" s="49" t="s">
        <v>118</v>
      </c>
      <c r="C30" s="49" t="s">
        <v>119</v>
      </c>
      <c r="D30" s="49" t="s">
        <v>10</v>
      </c>
      <c r="E30" s="54" t="s">
        <v>11</v>
      </c>
      <c r="F30" s="49" t="s">
        <v>12</v>
      </c>
      <c r="G30" s="50">
        <v>0</v>
      </c>
      <c r="H30" s="50">
        <v>133.91999999999999</v>
      </c>
      <c r="I30" s="50">
        <v>0</v>
      </c>
    </row>
    <row r="31" spans="1:9" ht="101.25">
      <c r="A31" s="56" t="s">
        <v>19</v>
      </c>
      <c r="B31" s="49" t="s">
        <v>118</v>
      </c>
      <c r="C31" s="49" t="s">
        <v>119</v>
      </c>
      <c r="D31" s="49" t="s">
        <v>41</v>
      </c>
      <c r="E31" s="54" t="s">
        <v>42</v>
      </c>
      <c r="F31" s="49" t="s">
        <v>12</v>
      </c>
      <c r="G31" s="50">
        <v>0</v>
      </c>
      <c r="H31" s="50">
        <v>131.38999999999999</v>
      </c>
      <c r="I31" s="50">
        <v>0</v>
      </c>
    </row>
    <row r="32" spans="1:9">
      <c r="A32" s="31"/>
      <c r="B32" s="11" t="s">
        <v>16</v>
      </c>
      <c r="C32" s="8"/>
      <c r="D32" s="8"/>
      <c r="E32" s="32"/>
      <c r="F32" s="8"/>
      <c r="G32" s="33">
        <f>SUM(G3:G31)</f>
        <v>15552.830000000002</v>
      </c>
      <c r="H32" s="33">
        <f>SUM(H3:H31)</f>
        <v>7089.3300000000008</v>
      </c>
      <c r="I32" s="33">
        <f>SUM(I3:I31)</f>
        <v>397.6</v>
      </c>
    </row>
    <row r="33" spans="1:9">
      <c r="A33" s="31"/>
      <c r="B33" s="11" t="s">
        <v>17</v>
      </c>
      <c r="C33" s="8"/>
      <c r="D33" s="8"/>
      <c r="E33" s="32"/>
      <c r="F33" s="8"/>
      <c r="G33" s="33"/>
      <c r="H33" s="33"/>
      <c r="I33" s="33">
        <f>G32+H32+I32</f>
        <v>23039.760000000002</v>
      </c>
    </row>
    <row r="34" spans="1:9">
      <c r="A34" s="23"/>
      <c r="B34" s="24" t="s">
        <v>39</v>
      </c>
      <c r="C34" s="25"/>
      <c r="D34" s="25"/>
      <c r="E34" s="25"/>
      <c r="F34" s="25"/>
      <c r="G34" s="26"/>
      <c r="H34" s="37"/>
      <c r="I34" s="38">
        <f>I31+I30+I28+I25+I24+G5+H5+I5+G7+H7+I7+G8+H8+I8+G9+I9+G11+H11+I11+G12+H12+I12+G15+H15+I15+G16+H16+I16+G17+H17+I17+G18+H18+I18+G20+H20+I20+G24+H24+G25+H25+G28+H28+G30+H30+G31+H31+H31+G31</f>
        <v>8646.8899999999976</v>
      </c>
    </row>
  </sheetData>
  <autoFilter ref="A2:I2">
    <sortState ref="A3:I44">
      <sortCondition ref="C2"/>
    </sortState>
  </autoFilter>
  <mergeCells count="1">
    <mergeCell ref="B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pane xSplit="6" ySplit="2" topLeftCell="G12" activePane="bottomRight" state="frozen"/>
      <selection pane="topRight" activeCell="G1" sqref="G1"/>
      <selection pane="bottomLeft" activeCell="A3" sqref="A3"/>
      <selection pane="bottomRight" activeCell="I18" sqref="I18"/>
    </sheetView>
  </sheetViews>
  <sheetFormatPr defaultColWidth="8.85546875" defaultRowHeight="15"/>
  <cols>
    <col min="1" max="1" width="7.42578125" style="57" customWidth="1"/>
    <col min="2" max="2" width="19.7109375" style="51" customWidth="1"/>
    <col min="3" max="3" width="10.42578125" style="51" customWidth="1"/>
    <col min="4" max="4" width="18" style="51" customWidth="1"/>
    <col min="5" max="5" width="19.7109375" style="55" customWidth="1"/>
    <col min="6" max="6" width="10.7109375" style="51" customWidth="1"/>
    <col min="7" max="9" width="19.7109375" style="52" customWidth="1"/>
    <col min="10" max="16384" width="8.85546875" style="46"/>
  </cols>
  <sheetData>
    <row r="1" spans="1:9">
      <c r="B1" s="44" t="s">
        <v>84</v>
      </c>
      <c r="C1" s="44"/>
      <c r="D1" s="44"/>
      <c r="E1" s="44"/>
      <c r="F1" s="44"/>
      <c r="G1" s="44"/>
      <c r="H1" s="44"/>
      <c r="I1" s="44"/>
    </row>
    <row r="2" spans="1:9" ht="33.75">
      <c r="A2" s="56" t="s">
        <v>15</v>
      </c>
      <c r="B2" s="47" t="s">
        <v>1</v>
      </c>
      <c r="C2" s="47" t="s">
        <v>0</v>
      </c>
      <c r="D2" s="47" t="s">
        <v>2</v>
      </c>
      <c r="E2" s="53" t="s">
        <v>3</v>
      </c>
      <c r="F2" s="47" t="s">
        <v>4</v>
      </c>
      <c r="G2" s="48" t="s">
        <v>5</v>
      </c>
      <c r="H2" s="48" t="s">
        <v>6</v>
      </c>
      <c r="I2" s="48" t="s">
        <v>7</v>
      </c>
    </row>
    <row r="3" spans="1:9" ht="135">
      <c r="A3" s="56" t="s">
        <v>26</v>
      </c>
      <c r="B3" s="49" t="s">
        <v>55</v>
      </c>
      <c r="C3" s="49" t="s">
        <v>54</v>
      </c>
      <c r="D3" s="49" t="s">
        <v>50</v>
      </c>
      <c r="E3" s="54" t="s">
        <v>51</v>
      </c>
      <c r="F3" s="49" t="s">
        <v>12</v>
      </c>
      <c r="G3" s="50">
        <v>0</v>
      </c>
      <c r="H3" s="50">
        <v>602.13</v>
      </c>
      <c r="I3" s="50">
        <v>0</v>
      </c>
    </row>
    <row r="4" spans="1:9" ht="90">
      <c r="A4" s="56" t="s">
        <v>26</v>
      </c>
      <c r="B4" s="49" t="s">
        <v>55</v>
      </c>
      <c r="C4" s="49" t="s">
        <v>54</v>
      </c>
      <c r="D4" s="49" t="s">
        <v>47</v>
      </c>
      <c r="E4" s="54" t="s">
        <v>71</v>
      </c>
      <c r="F4" s="49" t="s">
        <v>12</v>
      </c>
      <c r="G4" s="50">
        <v>0</v>
      </c>
      <c r="H4" s="50">
        <v>60.75</v>
      </c>
      <c r="I4" s="50">
        <v>0</v>
      </c>
    </row>
    <row r="5" spans="1:9" ht="112.5">
      <c r="A5" s="56" t="s">
        <v>26</v>
      </c>
      <c r="B5" s="49" t="s">
        <v>75</v>
      </c>
      <c r="C5" s="49" t="s">
        <v>74</v>
      </c>
      <c r="D5" s="49" t="s">
        <v>10</v>
      </c>
      <c r="E5" s="54" t="s">
        <v>11</v>
      </c>
      <c r="F5" s="49" t="s">
        <v>12</v>
      </c>
      <c r="G5" s="50">
        <v>0</v>
      </c>
      <c r="H5" s="50">
        <v>232.11</v>
      </c>
      <c r="I5" s="50">
        <v>0</v>
      </c>
    </row>
    <row r="6" spans="1:9" ht="78.75">
      <c r="A6" s="56" t="s">
        <v>26</v>
      </c>
      <c r="B6" s="49" t="s">
        <v>75</v>
      </c>
      <c r="C6" s="49" t="s">
        <v>74</v>
      </c>
      <c r="D6" s="49" t="s">
        <v>47</v>
      </c>
      <c r="E6" s="54" t="s">
        <v>71</v>
      </c>
      <c r="F6" s="49" t="s">
        <v>12</v>
      </c>
      <c r="G6" s="50">
        <v>0</v>
      </c>
      <c r="H6" s="50">
        <v>11.3</v>
      </c>
      <c r="I6" s="50">
        <v>0</v>
      </c>
    </row>
    <row r="7" spans="1:9" ht="112.5">
      <c r="A7" s="56" t="s">
        <v>26</v>
      </c>
      <c r="B7" s="49" t="s">
        <v>57</v>
      </c>
      <c r="C7" s="49" t="s">
        <v>56</v>
      </c>
      <c r="D7" s="49" t="s">
        <v>10</v>
      </c>
      <c r="E7" s="54" t="s">
        <v>11</v>
      </c>
      <c r="F7" s="49" t="s">
        <v>12</v>
      </c>
      <c r="G7" s="50">
        <v>21270.7</v>
      </c>
      <c r="H7" s="50">
        <v>96.59</v>
      </c>
      <c r="I7" s="50">
        <v>0</v>
      </c>
    </row>
    <row r="8" spans="1:9" ht="101.25">
      <c r="A8" s="56" t="s">
        <v>26</v>
      </c>
      <c r="B8" s="49" t="s">
        <v>57</v>
      </c>
      <c r="C8" s="49" t="s">
        <v>56</v>
      </c>
      <c r="D8" s="49" t="s">
        <v>41</v>
      </c>
      <c r="E8" s="54" t="s">
        <v>42</v>
      </c>
      <c r="F8" s="49" t="s">
        <v>12</v>
      </c>
      <c r="G8" s="50">
        <v>2480</v>
      </c>
      <c r="H8" s="50">
        <v>0</v>
      </c>
      <c r="I8" s="50">
        <v>0</v>
      </c>
    </row>
    <row r="9" spans="1:9" ht="112.5">
      <c r="A9" s="56" t="s">
        <v>26</v>
      </c>
      <c r="B9" s="49" t="s">
        <v>57</v>
      </c>
      <c r="C9" s="49" t="s">
        <v>56</v>
      </c>
      <c r="D9" s="49" t="s">
        <v>13</v>
      </c>
      <c r="E9" s="54" t="s">
        <v>14</v>
      </c>
      <c r="F9" s="49" t="s">
        <v>12</v>
      </c>
      <c r="G9" s="50">
        <v>4930.8999999999996</v>
      </c>
      <c r="H9" s="50">
        <v>24.22</v>
      </c>
      <c r="I9" s="50">
        <v>0</v>
      </c>
    </row>
    <row r="10" spans="1:9" ht="101.25">
      <c r="A10" s="56" t="s">
        <v>26</v>
      </c>
      <c r="B10" s="49" t="s">
        <v>59</v>
      </c>
      <c r="C10" s="49" t="s">
        <v>58</v>
      </c>
      <c r="D10" s="49" t="s">
        <v>66</v>
      </c>
      <c r="E10" s="54" t="s">
        <v>67</v>
      </c>
      <c r="F10" s="49" t="s">
        <v>12</v>
      </c>
      <c r="G10" s="50">
        <v>5937.53</v>
      </c>
      <c r="H10" s="50">
        <v>39.880000000000003</v>
      </c>
      <c r="I10" s="50">
        <v>0</v>
      </c>
    </row>
    <row r="11" spans="1:9" ht="112.5">
      <c r="A11" s="56" t="s">
        <v>26</v>
      </c>
      <c r="B11" s="49" t="s">
        <v>109</v>
      </c>
      <c r="C11" s="49" t="s">
        <v>76</v>
      </c>
      <c r="D11" s="49" t="s">
        <v>10</v>
      </c>
      <c r="E11" s="54" t="s">
        <v>11</v>
      </c>
      <c r="F11" s="49" t="s">
        <v>12</v>
      </c>
      <c r="G11" s="50">
        <v>0</v>
      </c>
      <c r="H11" s="50">
        <v>8.8000000000000007</v>
      </c>
      <c r="I11" s="50">
        <v>0</v>
      </c>
    </row>
    <row r="12" spans="1:9" ht="112.5">
      <c r="A12" s="56" t="s">
        <v>26</v>
      </c>
      <c r="B12" s="49" t="s">
        <v>109</v>
      </c>
      <c r="C12" s="49" t="s">
        <v>76</v>
      </c>
      <c r="D12" s="49" t="s">
        <v>13</v>
      </c>
      <c r="E12" s="54" t="s">
        <v>14</v>
      </c>
      <c r="F12" s="49" t="s">
        <v>12</v>
      </c>
      <c r="G12" s="50">
        <v>0</v>
      </c>
      <c r="H12" s="50">
        <v>3.16</v>
      </c>
      <c r="I12" s="50">
        <v>0</v>
      </c>
    </row>
    <row r="13" spans="1:9" ht="135">
      <c r="A13" s="56" t="s">
        <v>26</v>
      </c>
      <c r="B13" s="49" t="s">
        <v>81</v>
      </c>
      <c r="C13" s="49" t="s">
        <v>44</v>
      </c>
      <c r="D13" s="49" t="s">
        <v>50</v>
      </c>
      <c r="E13" s="54" t="s">
        <v>51</v>
      </c>
      <c r="F13" s="49" t="s">
        <v>12</v>
      </c>
      <c r="G13" s="50">
        <v>0</v>
      </c>
      <c r="H13" s="50">
        <v>68.430000000000007</v>
      </c>
      <c r="I13" s="50">
        <v>0</v>
      </c>
    </row>
    <row r="14" spans="1:9" ht="112.5">
      <c r="A14" s="56" t="s">
        <v>26</v>
      </c>
      <c r="B14" s="49" t="s">
        <v>49</v>
      </c>
      <c r="C14" s="49" t="s">
        <v>48</v>
      </c>
      <c r="D14" s="49" t="s">
        <v>10</v>
      </c>
      <c r="E14" s="54" t="s">
        <v>11</v>
      </c>
      <c r="F14" s="49" t="s">
        <v>12</v>
      </c>
      <c r="G14" s="50">
        <v>0</v>
      </c>
      <c r="H14" s="50">
        <v>21.21</v>
      </c>
      <c r="I14" s="50">
        <v>0</v>
      </c>
    </row>
    <row r="15" spans="1:9">
      <c r="A15" s="31"/>
      <c r="B15" s="11" t="s">
        <v>16</v>
      </c>
      <c r="C15" s="8"/>
      <c r="D15" s="8"/>
      <c r="E15" s="32"/>
      <c r="F15" s="8"/>
      <c r="G15" s="33">
        <f>SUM(G3:G14)</f>
        <v>34619.129999999997</v>
      </c>
      <c r="H15" s="33">
        <f>SUM(H3:H14)</f>
        <v>1168.5800000000002</v>
      </c>
      <c r="I15" s="33">
        <f>SUM(I3:I14)</f>
        <v>0</v>
      </c>
    </row>
    <row r="16" spans="1:9">
      <c r="A16" s="31"/>
      <c r="B16" s="11" t="s">
        <v>17</v>
      </c>
      <c r="C16" s="8"/>
      <c r="D16" s="8"/>
      <c r="E16" s="32"/>
      <c r="F16" s="8"/>
      <c r="G16" s="33"/>
      <c r="H16" s="33"/>
      <c r="I16" s="33">
        <f>G15+H15+I15</f>
        <v>35787.71</v>
      </c>
    </row>
    <row r="17" spans="1:9">
      <c r="A17" s="23"/>
      <c r="B17" s="24" t="s">
        <v>39</v>
      </c>
      <c r="C17" s="25"/>
      <c r="D17" s="25"/>
      <c r="E17" s="25"/>
      <c r="F17" s="25"/>
      <c r="G17" s="26"/>
      <c r="H17" s="37"/>
      <c r="I17" s="38">
        <f>G14+H14+I14+G12+H12+I12+G11+H11+I11+G10+H10+I10+G9+H9+I9+G8+H8+I8+G7+H7+G5+H5+I5</f>
        <v>35045.1</v>
      </c>
    </row>
  </sheetData>
  <mergeCells count="1">
    <mergeCell ref="B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1" sqref="B1:J1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44" t="s">
        <v>84</v>
      </c>
      <c r="C1" s="44"/>
      <c r="D1" s="44"/>
      <c r="E1" s="44"/>
      <c r="F1" s="44"/>
      <c r="G1" s="44"/>
      <c r="H1" s="44"/>
      <c r="I1" s="44"/>
      <c r="J1" s="44"/>
    </row>
    <row r="2" spans="1:10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</row>
    <row r="3" spans="1:10">
      <c r="A3" s="11"/>
      <c r="B3" s="1"/>
      <c r="C3" s="1"/>
      <c r="D3" s="1"/>
      <c r="E3" s="29"/>
      <c r="F3" s="1"/>
      <c r="G3" s="1"/>
      <c r="H3" s="30"/>
      <c r="I3" s="30"/>
      <c r="J3" s="30"/>
    </row>
    <row r="4" spans="1:10">
      <c r="A4" s="11"/>
      <c r="B4" s="1"/>
      <c r="C4" s="1"/>
      <c r="D4" s="1"/>
      <c r="E4" s="29"/>
      <c r="F4" s="1"/>
      <c r="G4" s="1"/>
      <c r="H4" s="30"/>
      <c r="I4" s="30"/>
      <c r="J4" s="30"/>
    </row>
    <row r="5" spans="1:10">
      <c r="A5" s="31"/>
      <c r="B5" s="11" t="s">
        <v>16</v>
      </c>
      <c r="C5" s="8"/>
      <c r="D5" s="8"/>
      <c r="E5" s="32"/>
      <c r="F5" s="8"/>
      <c r="G5" s="8"/>
      <c r="H5" s="33">
        <f>SUM(H3:H4)</f>
        <v>0</v>
      </c>
      <c r="I5" s="33">
        <f>SUM(I3:I4)</f>
        <v>0</v>
      </c>
      <c r="J5" s="33">
        <f>SUM(J3:J4)</f>
        <v>0</v>
      </c>
    </row>
    <row r="6" spans="1:10">
      <c r="A6" s="31"/>
      <c r="B6" s="11" t="s">
        <v>17</v>
      </c>
      <c r="C6" s="8"/>
      <c r="D6" s="8"/>
      <c r="E6" s="32"/>
      <c r="F6" s="8"/>
      <c r="G6" s="8"/>
      <c r="H6" s="33"/>
      <c r="I6" s="33"/>
      <c r="J6" s="33">
        <f>H5+I5+J5</f>
        <v>0</v>
      </c>
    </row>
    <row r="7" spans="1:10">
      <c r="A7" s="23"/>
      <c r="B7" s="24" t="s">
        <v>39</v>
      </c>
      <c r="C7" s="25"/>
      <c r="D7" s="25"/>
      <c r="E7" s="25"/>
      <c r="F7" s="25"/>
      <c r="G7" s="26"/>
      <c r="H7" s="26"/>
      <c r="I7" s="37"/>
      <c r="J7" s="38">
        <f>J6</f>
        <v>0</v>
      </c>
    </row>
  </sheetData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E39" sqref="E39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44" t="s">
        <v>84</v>
      </c>
      <c r="C1" s="44"/>
      <c r="D1" s="44"/>
      <c r="E1" s="44"/>
      <c r="F1" s="44"/>
      <c r="G1" s="44"/>
      <c r="H1" s="44"/>
      <c r="I1" s="44"/>
      <c r="J1" s="44"/>
    </row>
    <row r="2" spans="1:10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</row>
    <row r="3" spans="1:10">
      <c r="A3" s="28"/>
      <c r="B3" s="1"/>
      <c r="C3" s="1"/>
      <c r="D3" s="1"/>
      <c r="E3" s="29"/>
      <c r="F3" s="1"/>
      <c r="G3" s="1"/>
      <c r="H3" s="2"/>
      <c r="I3" s="2"/>
      <c r="J3" s="2"/>
    </row>
    <row r="4" spans="1:10">
      <c r="A4" s="31"/>
      <c r="B4" s="11" t="s">
        <v>16</v>
      </c>
      <c r="C4" s="8"/>
      <c r="D4" s="8"/>
      <c r="E4" s="32"/>
      <c r="F4" s="8"/>
      <c r="G4" s="8"/>
      <c r="H4" s="33"/>
      <c r="I4" s="33"/>
      <c r="J4" s="33"/>
    </row>
    <row r="5" spans="1:10">
      <c r="A5" s="31"/>
      <c r="B5" s="11" t="s">
        <v>17</v>
      </c>
      <c r="C5" s="8"/>
      <c r="D5" s="8"/>
      <c r="E5" s="32"/>
      <c r="F5" s="8"/>
      <c r="G5" s="8"/>
      <c r="H5" s="33"/>
      <c r="I5" s="33"/>
      <c r="J5" s="33">
        <f>H4+I4+J4</f>
        <v>0</v>
      </c>
    </row>
    <row r="6" spans="1:10">
      <c r="A6" s="23"/>
      <c r="B6" s="24" t="s">
        <v>39</v>
      </c>
      <c r="C6" s="25"/>
      <c r="D6" s="25"/>
      <c r="E6" s="25"/>
      <c r="F6" s="25"/>
      <c r="G6" s="26"/>
      <c r="H6" s="26"/>
      <c r="I6" s="37"/>
      <c r="J6" s="38">
        <f>J5</f>
        <v>0</v>
      </c>
    </row>
  </sheetData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1" sqref="B1:J1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0">
      <c r="B1" s="44" t="s">
        <v>84</v>
      </c>
      <c r="C1" s="44"/>
      <c r="D1" s="44"/>
      <c r="E1" s="44"/>
      <c r="F1" s="44"/>
      <c r="G1" s="44"/>
      <c r="H1" s="44"/>
      <c r="I1" s="44"/>
      <c r="J1" s="44"/>
    </row>
    <row r="2" spans="1:10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</row>
    <row r="3" spans="1:10" ht="135">
      <c r="A3" s="56" t="s">
        <v>29</v>
      </c>
      <c r="B3" s="49" t="s">
        <v>112</v>
      </c>
      <c r="C3" s="49" t="s">
        <v>113</v>
      </c>
      <c r="D3" s="49" t="s">
        <v>50</v>
      </c>
      <c r="E3" s="54" t="s">
        <v>51</v>
      </c>
      <c r="F3" s="49" t="s">
        <v>12</v>
      </c>
      <c r="G3" s="50">
        <v>0</v>
      </c>
      <c r="H3" s="50">
        <v>4.59</v>
      </c>
      <c r="I3" s="50">
        <v>0</v>
      </c>
      <c r="J3" s="39"/>
    </row>
    <row r="4" spans="1:10">
      <c r="A4" s="11"/>
      <c r="B4" s="1"/>
      <c r="C4" s="1"/>
      <c r="D4" s="1"/>
      <c r="E4" s="29"/>
      <c r="F4" s="1"/>
      <c r="G4" s="1"/>
      <c r="H4" s="30"/>
      <c r="I4" s="30"/>
      <c r="J4" s="30"/>
    </row>
    <row r="5" spans="1:10">
      <c r="A5" s="31"/>
      <c r="B5" s="11" t="s">
        <v>16</v>
      </c>
      <c r="C5" s="8"/>
      <c r="D5" s="8"/>
      <c r="E5" s="32"/>
      <c r="F5" s="8"/>
      <c r="G5" s="8"/>
      <c r="H5" s="33">
        <f>SUM(H3:H4)</f>
        <v>4.59</v>
      </c>
      <c r="I5" s="33">
        <f>SUM(I3:I4)</f>
        <v>0</v>
      </c>
      <c r="J5" s="33">
        <f>SUM(J3:J4)</f>
        <v>0</v>
      </c>
    </row>
    <row r="6" spans="1:10">
      <c r="A6" s="31"/>
      <c r="B6" s="11" t="s">
        <v>17</v>
      </c>
      <c r="C6" s="8"/>
      <c r="D6" s="8"/>
      <c r="E6" s="32"/>
      <c r="F6" s="8"/>
      <c r="G6" s="8"/>
      <c r="H6" s="33"/>
      <c r="I6" s="33"/>
      <c r="J6" s="33">
        <f>H5+I5+J5</f>
        <v>4.59</v>
      </c>
    </row>
    <row r="7" spans="1:10">
      <c r="A7" s="23"/>
      <c r="B7" s="24" t="s">
        <v>39</v>
      </c>
      <c r="C7" s="25"/>
      <c r="D7" s="25"/>
      <c r="E7" s="25"/>
      <c r="F7" s="25"/>
      <c r="G7" s="26"/>
      <c r="H7" s="26"/>
      <c r="I7" s="37"/>
      <c r="J7" s="38">
        <f>J6</f>
        <v>4.59</v>
      </c>
    </row>
  </sheetData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L4" sqref="L4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2">
      <c r="B1" s="44" t="s">
        <v>84</v>
      </c>
      <c r="C1" s="44"/>
      <c r="D1" s="44"/>
      <c r="E1" s="44"/>
      <c r="F1" s="44"/>
      <c r="G1" s="44"/>
      <c r="H1" s="44"/>
      <c r="I1" s="44"/>
      <c r="J1" s="44"/>
    </row>
    <row r="2" spans="1:12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  <c r="K2" s="40"/>
      <c r="L2" s="40"/>
    </row>
    <row r="3" spans="1:12" ht="112.5">
      <c r="A3" s="56" t="s">
        <v>28</v>
      </c>
      <c r="B3" s="49" t="s">
        <v>107</v>
      </c>
      <c r="C3" s="49" t="s">
        <v>108</v>
      </c>
      <c r="D3" s="49" t="s">
        <v>10</v>
      </c>
      <c r="E3" s="54" t="s">
        <v>11</v>
      </c>
      <c r="F3" s="49" t="s">
        <v>12</v>
      </c>
      <c r="G3" s="50">
        <v>25074.35</v>
      </c>
      <c r="H3" s="50">
        <v>25074.35</v>
      </c>
      <c r="I3" s="50">
        <v>637.16</v>
      </c>
      <c r="J3" s="50">
        <v>0</v>
      </c>
      <c r="K3" s="40"/>
      <c r="L3" s="40"/>
    </row>
    <row r="4" spans="1:12" ht="146.25">
      <c r="A4" s="56" t="s">
        <v>28</v>
      </c>
      <c r="B4" s="49" t="s">
        <v>46</v>
      </c>
      <c r="C4" s="49" t="s">
        <v>45</v>
      </c>
      <c r="D4" s="49" t="s">
        <v>41</v>
      </c>
      <c r="E4" s="54" t="s">
        <v>42</v>
      </c>
      <c r="F4" s="49" t="s">
        <v>12</v>
      </c>
      <c r="G4" s="50">
        <v>0</v>
      </c>
      <c r="H4" s="50">
        <v>1258.5899999999999</v>
      </c>
      <c r="I4" s="50">
        <v>100.39</v>
      </c>
      <c r="J4" s="50">
        <v>0</v>
      </c>
      <c r="K4" s="41"/>
      <c r="L4" s="40"/>
    </row>
    <row r="5" spans="1:12" ht="112.5">
      <c r="A5" s="56" t="s">
        <v>28</v>
      </c>
      <c r="B5" s="49" t="s">
        <v>114</v>
      </c>
      <c r="C5" s="49" t="s">
        <v>115</v>
      </c>
      <c r="D5" s="49" t="s">
        <v>116</v>
      </c>
      <c r="E5" s="54" t="s">
        <v>117</v>
      </c>
      <c r="F5" s="49" t="s">
        <v>12</v>
      </c>
      <c r="G5" s="50">
        <v>0</v>
      </c>
      <c r="H5" s="50">
        <v>694.49</v>
      </c>
      <c r="I5" s="50">
        <v>171.53</v>
      </c>
      <c r="J5" s="50">
        <v>0</v>
      </c>
    </row>
    <row r="6" spans="1:12" ht="101.25">
      <c r="A6" s="56" t="s">
        <v>28</v>
      </c>
      <c r="B6" s="49" t="s">
        <v>107</v>
      </c>
      <c r="C6" s="49" t="s">
        <v>108</v>
      </c>
      <c r="D6" s="49" t="s">
        <v>41</v>
      </c>
      <c r="E6" s="54" t="s">
        <v>42</v>
      </c>
      <c r="F6" s="49" t="s">
        <v>12</v>
      </c>
      <c r="G6" s="50">
        <v>1258.5899999999999</v>
      </c>
      <c r="H6" s="50">
        <v>0</v>
      </c>
      <c r="I6" s="50">
        <v>9.27</v>
      </c>
      <c r="J6" s="50">
        <v>0</v>
      </c>
    </row>
    <row r="7" spans="1:12" ht="112.5">
      <c r="A7" s="56" t="s">
        <v>28</v>
      </c>
      <c r="B7" s="49" t="s">
        <v>107</v>
      </c>
      <c r="C7" s="49" t="s">
        <v>108</v>
      </c>
      <c r="D7" s="49" t="s">
        <v>13</v>
      </c>
      <c r="E7" s="54" t="s">
        <v>14</v>
      </c>
      <c r="F7" s="49" t="s">
        <v>12</v>
      </c>
      <c r="G7" s="50">
        <v>694.49</v>
      </c>
      <c r="H7" s="50">
        <v>0</v>
      </c>
      <c r="I7" s="50">
        <v>0</v>
      </c>
      <c r="J7" s="50">
        <v>500</v>
      </c>
    </row>
    <row r="8" spans="1:12">
      <c r="A8" s="31"/>
      <c r="B8" s="11" t="s">
        <v>16</v>
      </c>
      <c r="C8" s="8"/>
      <c r="D8" s="8"/>
      <c r="E8" s="32"/>
      <c r="F8" s="8"/>
      <c r="G8" s="8"/>
      <c r="H8" s="33">
        <f>SUM(H3:H7)</f>
        <v>27027.43</v>
      </c>
      <c r="I8" s="33">
        <f>SUM(I3:I7)</f>
        <v>918.34999999999991</v>
      </c>
      <c r="J8" s="33">
        <f>SUM(J3:J7)</f>
        <v>500</v>
      </c>
    </row>
    <row r="9" spans="1:12">
      <c r="A9" s="31"/>
      <c r="B9" s="11" t="s">
        <v>17</v>
      </c>
      <c r="C9" s="8"/>
      <c r="D9" s="8"/>
      <c r="E9" s="32"/>
      <c r="F9" s="8"/>
      <c r="G9" s="8"/>
      <c r="H9" s="33"/>
      <c r="I9" s="33"/>
      <c r="J9" s="33">
        <f>H8+I8+J8</f>
        <v>28445.78</v>
      </c>
    </row>
    <row r="10" spans="1:12">
      <c r="A10" s="23"/>
      <c r="B10" s="24" t="s">
        <v>39</v>
      </c>
      <c r="C10" s="25"/>
      <c r="D10" s="25"/>
      <c r="E10" s="25"/>
      <c r="F10" s="25"/>
      <c r="G10" s="26"/>
      <c r="H10" s="26"/>
      <c r="I10" s="37"/>
      <c r="J10" s="38">
        <f>J9-I5</f>
        <v>28274.25</v>
      </c>
    </row>
  </sheetData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1" sqref="B1:I1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45" t="s">
        <v>84</v>
      </c>
      <c r="C1" s="45"/>
      <c r="D1" s="45"/>
      <c r="E1" s="45"/>
      <c r="F1" s="45"/>
      <c r="G1" s="45"/>
      <c r="H1" s="45"/>
      <c r="I1" s="45"/>
    </row>
    <row r="2" spans="1:9" ht="38.25">
      <c r="A2" s="7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27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27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27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16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17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39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Информация УФНС</vt:lpstr>
      <vt:lpstr>СВОД по ГАД</vt:lpstr>
      <vt:lpstr>Образование</vt:lpstr>
      <vt:lpstr>Культура</vt:lpstr>
      <vt:lpstr>Горсовет</vt:lpstr>
      <vt:lpstr>Администрация</vt:lpstr>
      <vt:lpstr>Имущество</vt:lpstr>
      <vt:lpstr>УКХ</vt:lpstr>
      <vt:lpstr>Финуправление</vt:lpstr>
      <vt:lpstr>КСП</vt:lpstr>
      <vt:lpstr>'Информация УФНС'!Область_печати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BasarginaAV</cp:lastModifiedBy>
  <cp:lastPrinted>2021-01-25T05:06:32Z</cp:lastPrinted>
  <dcterms:created xsi:type="dcterms:W3CDTF">2021-01-22T05:00:04Z</dcterms:created>
  <dcterms:modified xsi:type="dcterms:W3CDTF">2021-05-13T04:31:20Z</dcterms:modified>
</cp:coreProperties>
</file>