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УФНС'!$C$2:$K$2</definedName>
    <definedName name="_xlnm._FilterDatabase" localSheetId="2" hidden="1">Образование!$A$2:$I$2</definedName>
    <definedName name="_xlnm.Print_Area" localSheetId="0">'Информация УФНС'!$D$1:$K$8</definedName>
  </definedNames>
  <calcPr calcId="124519"/>
</workbook>
</file>

<file path=xl/calcChain.xml><?xml version="1.0" encoding="utf-8"?>
<calcChain xmlns="http://schemas.openxmlformats.org/spreadsheetml/2006/main">
  <c r="K12" i="2"/>
  <c r="K15" i="4"/>
  <c r="D6" i="3"/>
  <c r="C6"/>
  <c r="D5"/>
  <c r="C5"/>
  <c r="K10" i="2"/>
  <c r="J10"/>
  <c r="I10"/>
  <c r="H10"/>
  <c r="K13" i="4"/>
  <c r="J13"/>
  <c r="I13"/>
  <c r="H13"/>
  <c r="K23" i="1"/>
  <c r="J23"/>
  <c r="I23"/>
  <c r="H23"/>
  <c r="I6" i="8"/>
  <c r="H6"/>
  <c r="J6"/>
  <c r="D10" i="3"/>
  <c r="C10"/>
  <c r="D8"/>
  <c r="D7"/>
  <c r="C7"/>
  <c r="D3"/>
  <c r="C3"/>
  <c r="J6" i="6"/>
  <c r="J5" i="7"/>
  <c r="I5"/>
  <c r="H5"/>
  <c r="J5" i="5"/>
  <c r="I5"/>
  <c r="H5"/>
  <c r="K14" i="4" l="1"/>
  <c r="K11" i="2"/>
  <c r="K24" i="1"/>
  <c r="J6" i="7"/>
  <c r="C9" i="3" s="1"/>
  <c r="J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C4" l="1"/>
  <c r="J7" i="5"/>
  <c r="D4" i="3" s="1"/>
  <c r="J7" i="7"/>
  <c r="D9" i="3" s="1"/>
  <c r="E9" s="1"/>
  <c r="E5"/>
  <c r="E6"/>
  <c r="E8"/>
  <c r="E7"/>
  <c r="E3"/>
  <c r="C13"/>
  <c r="E4" l="1"/>
  <c r="E13" s="1"/>
  <c r="D13"/>
</calcChain>
</file>

<file path=xl/sharedStrings.xml><?xml version="1.0" encoding="utf-8"?>
<sst xmlns="http://schemas.openxmlformats.org/spreadsheetml/2006/main" count="434" uniqueCount="84">
  <si>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</si>
  <si>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</si>
  <si>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</si>
  <si>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</si>
  <si>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</si>
  <si>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</si>
  <si>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</si>
  <si>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</si>
  <si>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</si>
  <si>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</si>
  <si>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</si>
  <si>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</si>
  <si>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</si>
  <si>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0411111564</t>
  </si>
  <si>
    <t>ВЫБОРНЫЙ ПРЕДСТАВИТЕЛЬНЫЙ ОРГАН МЕСТНОГО САМОУПРАВЛЕНИЯ - ГОРНО-АЛТАЙСКИЙ ГОРОДСКОЙ СОВЕТ ДЕПУТАТОВ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</si>
  <si>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</si>
  <si>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</si>
  <si>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</si>
  <si>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</si>
  <si>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</si>
  <si>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</si>
  <si>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</si>
  <si>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</si>
  <si>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</si>
  <si>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</si>
  <si>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</si>
  <si>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</si>
  <si>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</si>
  <si>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</si>
  <si>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</si>
  <si>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</si>
  <si>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</si>
  <si>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</si>
  <si>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</si>
  <si>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</si>
  <si>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</si>
  <si>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</si>
  <si>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</si>
  <si>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</si>
  <si>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</si>
  <si>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</si>
  <si>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</si>
  <si>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</si>
  <si>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</si>
  <si>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</si>
  <si>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</si>
  <si>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</si>
  <si>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</si>
  <si>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</si>
  <si>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</si>
  <si>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</si>
  <si>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</si>
  <si>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0411138990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</si>
  <si>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</si>
  <si>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0411117220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</si>
  <si>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</si>
  <si>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</si>
  <si>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</si>
  <si>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</si>
  <si>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</si>
  <si>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</si>
  <si>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</si>
  <si>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18210606032040000110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</si>
  <si>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</si>
  <si>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</si>
  <si>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</si>
  <si>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</si>
  <si>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</si>
  <si>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</si>
  <si>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Остаток непогашен. задолжен., приост. к взысканию с открытием конкурсного производства по налогу (3.20.1)</t>
  </si>
  <si>
    <t>02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</si>
  <si>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</si>
  <si>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</si>
  <si>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18210602010020000110</t>
  </si>
  <si>
    <t>Налог на имущество организаций по имуществу, не входящему в Единую систему газоснабжения</t>
  </si>
  <si>
    <t>0411091325</t>
  </si>
  <si>
    <t>МУНИЦИПАЛЬНОЕ БЮДЖЕТНОЕ ОБЩЕОБРАЗОВАТЕЛЬНОЕ УЧРЕЖДЕНИЕ "ГИМНАЗИЯ №3 Г. ГОРНО-АЛТАЙСКА"</t>
  </si>
  <si>
    <t>0411129667</t>
  </si>
  <si>
    <t>МУНИЦИПАЛЬНОЕ БЮДЖЕТНОЕ УЧРЕЖДЕНИЕ "МОЛОДЕЖНЫЙ ЦЕНТР ГОРОДА ГОРНО-АЛТАЙСКА"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</si>
  <si>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</si>
  <si>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</si>
  <si>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</si>
  <si>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</si>
  <si>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Задолженность по платежам в бюджетную систему Российской Федерации на 01.04.2021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</si>
</sst>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2" fontId="8" fillId="3" borderId="1" xfId="0" applyNumberFormat="1" applyFont="1" applyFill="1" applyBorder="1"/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2" fontId="0" fillId="3" borderId="1" xfId="0" applyNumberForma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8" ySplit="2" topLeftCell="I21" activePane="bottomRight" state="frozen"/>
      <selection pane="topRight" activeCell="G1" sqref="G1"/>
      <selection pane="bottomLeft" activeCell="A3" sqref="A3"/>
      <selection pane="bottomRight" activeCell="B1" sqref="B1:K1"/>
    </sheetView>
  </sheetViews>
  <sheetFormatPr defaultRowHeight="15"/>
  <cols>
    <col min="1" max="1" width="9.140625" style="47"/>
    <col min="2" max="2" width="16.7109375" style="34" customWidth="1"/>
    <col min="3" max="4" width="19.7109375" style="34" customWidth="1"/>
    <col min="5" max="5" width="19.7109375" style="52" customWidth="1"/>
    <col min="6" max="6" width="10.7109375" style="34" customWidth="1"/>
    <col min="7" max="7" width="6.7109375" style="34" customWidth="1"/>
    <col min="8" max="11" width="19.7109375" style="36" customWidth="1"/>
  </cols>
  <sheetData>
    <row r="1" spans="1:11">
      <c r="B1" s="58" t="s">
        <v>83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63">
      <c r="A2" s="49" t="s">
        <v>17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42</v>
      </c>
      <c r="H2" s="41" t="s">
        <v>5</v>
      </c>
      <c r="I2" s="41" t="s">
        <v>6</v>
      </c>
      <c r="J2" s="41" t="s">
        <v>7</v>
      </c>
      <c r="K2" s="41" t="s">
        <v>69</v>
      </c>
    </row>
    <row r="3" spans="1:11" ht="126">
      <c r="A3" s="48" t="s">
        <v>20</v>
      </c>
      <c r="B3" s="42" t="s">
        <v>13</v>
      </c>
      <c r="C3" s="42" t="s">
        <v>14</v>
      </c>
      <c r="D3" s="42" t="s">
        <v>10</v>
      </c>
      <c r="E3" s="43" t="s">
        <v>11</v>
      </c>
      <c r="F3" s="42" t="s">
        <v>12</v>
      </c>
      <c r="G3" s="42" t="s">
        <v>43</v>
      </c>
      <c r="H3" s="50">
        <v>0</v>
      </c>
      <c r="I3" s="50">
        <v>0.59</v>
      </c>
      <c r="J3" s="50">
        <v>0</v>
      </c>
      <c r="K3" s="50">
        <v>0</v>
      </c>
    </row>
    <row r="4" spans="1:11" ht="136.5">
      <c r="A4" s="48" t="s">
        <v>20</v>
      </c>
      <c r="B4" s="42" t="s">
        <v>13</v>
      </c>
      <c r="C4" s="42" t="s">
        <v>14</v>
      </c>
      <c r="D4" s="42" t="s">
        <v>15</v>
      </c>
      <c r="E4" s="43" t="s">
        <v>16</v>
      </c>
      <c r="F4" s="42" t="s">
        <v>12</v>
      </c>
      <c r="G4" s="42" t="s">
        <v>43</v>
      </c>
      <c r="H4" s="50">
        <v>0</v>
      </c>
      <c r="I4" s="50">
        <v>0.14000000000000001</v>
      </c>
      <c r="J4" s="50">
        <v>0</v>
      </c>
      <c r="K4" s="50">
        <v>0</v>
      </c>
    </row>
    <row r="5" spans="1:11" ht="136.5">
      <c r="A5" s="48" t="s">
        <v>21</v>
      </c>
      <c r="B5" s="42" t="s">
        <v>44</v>
      </c>
      <c r="C5" s="42" t="s">
        <v>45</v>
      </c>
      <c r="D5" s="42" t="s">
        <v>65</v>
      </c>
      <c r="E5" s="43" t="s">
        <v>66</v>
      </c>
      <c r="F5" s="42" t="s">
        <v>12</v>
      </c>
      <c r="G5" s="42" t="s">
        <v>70</v>
      </c>
      <c r="H5" s="50">
        <v>0</v>
      </c>
      <c r="I5" s="50">
        <v>86.15</v>
      </c>
      <c r="J5" s="50">
        <v>0</v>
      </c>
      <c r="K5" s="50">
        <v>0</v>
      </c>
    </row>
    <row r="6" spans="1:11" ht="84">
      <c r="A6" s="48" t="s">
        <v>28</v>
      </c>
      <c r="B6" s="42" t="s">
        <v>71</v>
      </c>
      <c r="C6" s="42" t="s">
        <v>72</v>
      </c>
      <c r="D6" s="42" t="s">
        <v>73</v>
      </c>
      <c r="E6" s="43" t="s">
        <v>74</v>
      </c>
      <c r="F6" s="42" t="s">
        <v>12</v>
      </c>
      <c r="G6" s="42" t="s">
        <v>43</v>
      </c>
      <c r="H6" s="50">
        <v>0</v>
      </c>
      <c r="I6" s="50">
        <v>70.67</v>
      </c>
      <c r="J6" s="50">
        <v>0</v>
      </c>
      <c r="K6" s="50">
        <v>0</v>
      </c>
    </row>
    <row r="7" spans="1:11" ht="136.5">
      <c r="A7" s="48" t="s">
        <v>21</v>
      </c>
      <c r="B7" s="42" t="s">
        <v>48</v>
      </c>
      <c r="C7" s="42" t="s">
        <v>49</v>
      </c>
      <c r="D7" s="42" t="s">
        <v>65</v>
      </c>
      <c r="E7" s="43" t="s">
        <v>66</v>
      </c>
      <c r="F7" s="42" t="s">
        <v>12</v>
      </c>
      <c r="G7" s="42" t="s">
        <v>70</v>
      </c>
      <c r="H7" s="50">
        <v>0</v>
      </c>
      <c r="I7" s="50">
        <v>297.48</v>
      </c>
      <c r="J7" s="50">
        <v>0</v>
      </c>
      <c r="K7" s="50">
        <v>0</v>
      </c>
    </row>
    <row r="8" spans="1:11" ht="136.5">
      <c r="A8" s="48" t="s">
        <v>21</v>
      </c>
      <c r="B8" s="42" t="s">
        <v>50</v>
      </c>
      <c r="C8" s="42" t="s">
        <v>51</v>
      </c>
      <c r="D8" s="42" t="s">
        <v>65</v>
      </c>
      <c r="E8" s="43" t="s">
        <v>66</v>
      </c>
      <c r="F8" s="42" t="s">
        <v>12</v>
      </c>
      <c r="G8" s="42" t="s">
        <v>70</v>
      </c>
      <c r="H8" s="50">
        <v>0</v>
      </c>
      <c r="I8" s="50">
        <v>15.61</v>
      </c>
      <c r="J8" s="50">
        <v>0</v>
      </c>
      <c r="K8" s="50">
        <v>0</v>
      </c>
    </row>
    <row r="9" spans="1:11" ht="136.5">
      <c r="A9" s="48" t="s">
        <v>21</v>
      </c>
      <c r="B9" s="42" t="s">
        <v>67</v>
      </c>
      <c r="C9" s="42" t="s">
        <v>68</v>
      </c>
      <c r="D9" s="42" t="s">
        <v>65</v>
      </c>
      <c r="E9" s="43" t="s">
        <v>66</v>
      </c>
      <c r="F9" s="42" t="s">
        <v>12</v>
      </c>
      <c r="G9" s="42" t="s">
        <v>70</v>
      </c>
      <c r="H9" s="50">
        <v>0</v>
      </c>
      <c r="I9" s="50">
        <v>51.31</v>
      </c>
      <c r="J9" s="50">
        <v>0</v>
      </c>
      <c r="K9" s="50">
        <v>0</v>
      </c>
    </row>
    <row r="10" spans="1:11" ht="126">
      <c r="A10" s="48" t="s">
        <v>21</v>
      </c>
      <c r="B10" s="42" t="s">
        <v>67</v>
      </c>
      <c r="C10" s="42" t="s">
        <v>68</v>
      </c>
      <c r="D10" s="42" t="s">
        <v>10</v>
      </c>
      <c r="E10" s="43" t="s">
        <v>11</v>
      </c>
      <c r="F10" s="42" t="s">
        <v>12</v>
      </c>
      <c r="G10" s="42" t="s">
        <v>43</v>
      </c>
      <c r="H10" s="50">
        <v>0</v>
      </c>
      <c r="I10" s="50">
        <v>87</v>
      </c>
      <c r="J10" s="50">
        <v>0</v>
      </c>
      <c r="K10" s="50">
        <v>0</v>
      </c>
    </row>
    <row r="11" spans="1:11" ht="94.5">
      <c r="A11" s="48" t="s">
        <v>21</v>
      </c>
      <c r="B11" s="42" t="s">
        <v>67</v>
      </c>
      <c r="C11" s="42" t="s">
        <v>68</v>
      </c>
      <c r="D11" s="42" t="s">
        <v>46</v>
      </c>
      <c r="E11" s="43" t="s">
        <v>47</v>
      </c>
      <c r="F11" s="42" t="s">
        <v>12</v>
      </c>
      <c r="G11" s="42" t="s">
        <v>43</v>
      </c>
      <c r="H11" s="50">
        <v>0</v>
      </c>
      <c r="I11" s="50">
        <v>10.41</v>
      </c>
      <c r="J11" s="50">
        <v>0</v>
      </c>
      <c r="K11" s="50">
        <v>0</v>
      </c>
    </row>
    <row r="12" spans="1:11" ht="63">
      <c r="A12" s="48" t="s">
        <v>21</v>
      </c>
      <c r="B12" s="42" t="s">
        <v>75</v>
      </c>
      <c r="C12" s="42" t="s">
        <v>76</v>
      </c>
      <c r="D12" s="42" t="s">
        <v>73</v>
      </c>
      <c r="E12" s="43" t="s">
        <v>74</v>
      </c>
      <c r="F12" s="42" t="s">
        <v>12</v>
      </c>
      <c r="G12" s="42" t="s">
        <v>43</v>
      </c>
      <c r="H12" s="50">
        <v>0</v>
      </c>
      <c r="I12" s="50">
        <v>1.45</v>
      </c>
      <c r="J12" s="50">
        <v>0</v>
      </c>
      <c r="K12" s="50">
        <v>0</v>
      </c>
    </row>
    <row r="13" spans="1:11" ht="136.5">
      <c r="A13" s="48" t="s">
        <v>21</v>
      </c>
      <c r="B13" s="42" t="s">
        <v>8</v>
      </c>
      <c r="C13" s="42" t="s">
        <v>9</v>
      </c>
      <c r="D13" s="42" t="s">
        <v>15</v>
      </c>
      <c r="E13" s="43" t="s">
        <v>16</v>
      </c>
      <c r="F13" s="42" t="s">
        <v>12</v>
      </c>
      <c r="G13" s="42" t="s">
        <v>43</v>
      </c>
      <c r="H13" s="50">
        <v>0</v>
      </c>
      <c r="I13" s="50">
        <v>0.45</v>
      </c>
      <c r="J13" s="50">
        <v>0</v>
      </c>
      <c r="K13" s="50">
        <v>0</v>
      </c>
    </row>
    <row r="14" spans="1:11" ht="63">
      <c r="A14" s="48" t="s">
        <v>28</v>
      </c>
      <c r="B14" s="42" t="s">
        <v>77</v>
      </c>
      <c r="C14" s="42" t="s">
        <v>78</v>
      </c>
      <c r="D14" s="42" t="s">
        <v>73</v>
      </c>
      <c r="E14" s="43" t="s">
        <v>74</v>
      </c>
      <c r="F14" s="42" t="s">
        <v>12</v>
      </c>
      <c r="G14" s="42" t="s">
        <v>43</v>
      </c>
      <c r="H14" s="50">
        <v>0</v>
      </c>
      <c r="I14" s="50">
        <v>38.76</v>
      </c>
      <c r="J14" s="50">
        <v>0</v>
      </c>
      <c r="K14" s="50">
        <v>0</v>
      </c>
    </row>
    <row r="15" spans="1:11" ht="136.5">
      <c r="A15" s="48" t="s">
        <v>28</v>
      </c>
      <c r="B15" s="42" t="s">
        <v>52</v>
      </c>
      <c r="C15" s="42" t="s">
        <v>53</v>
      </c>
      <c r="D15" s="42" t="s">
        <v>65</v>
      </c>
      <c r="E15" s="43" t="s">
        <v>66</v>
      </c>
      <c r="F15" s="42" t="s">
        <v>12</v>
      </c>
      <c r="G15" s="42" t="s">
        <v>70</v>
      </c>
      <c r="H15" s="50">
        <v>0</v>
      </c>
      <c r="I15" s="50">
        <v>2592.77</v>
      </c>
      <c r="J15" s="50">
        <v>0</v>
      </c>
      <c r="K15" s="50">
        <v>0</v>
      </c>
    </row>
    <row r="16" spans="1:11" ht="94.5">
      <c r="A16" s="48" t="s">
        <v>28</v>
      </c>
      <c r="B16" s="42" t="s">
        <v>79</v>
      </c>
      <c r="C16" s="42" t="s">
        <v>80</v>
      </c>
      <c r="D16" s="42" t="s">
        <v>73</v>
      </c>
      <c r="E16" s="43" t="s">
        <v>74</v>
      </c>
      <c r="F16" s="42" t="s">
        <v>12</v>
      </c>
      <c r="G16" s="42" t="s">
        <v>43</v>
      </c>
      <c r="H16" s="50">
        <v>0</v>
      </c>
      <c r="I16" s="50">
        <v>13.72</v>
      </c>
      <c r="J16" s="50">
        <v>0</v>
      </c>
      <c r="K16" s="50">
        <v>0</v>
      </c>
    </row>
    <row r="17" spans="1:11" ht="94.5">
      <c r="A17" s="48" t="s">
        <v>28</v>
      </c>
      <c r="B17" s="42" t="s">
        <v>81</v>
      </c>
      <c r="C17" s="42" t="s">
        <v>82</v>
      </c>
      <c r="D17" s="42" t="s">
        <v>73</v>
      </c>
      <c r="E17" s="43" t="s">
        <v>74</v>
      </c>
      <c r="F17" s="42" t="s">
        <v>12</v>
      </c>
      <c r="G17" s="42" t="s">
        <v>43</v>
      </c>
      <c r="H17" s="50">
        <v>0</v>
      </c>
      <c r="I17" s="50">
        <v>2.4300000000000002</v>
      </c>
      <c r="J17" s="50">
        <v>0</v>
      </c>
      <c r="K17" s="50">
        <v>0</v>
      </c>
    </row>
    <row r="18" spans="1:11" ht="105">
      <c r="A18" s="48" t="s">
        <v>28</v>
      </c>
      <c r="B18" s="42" t="s">
        <v>54</v>
      </c>
      <c r="C18" s="42" t="s">
        <v>55</v>
      </c>
      <c r="D18" s="42" t="s">
        <v>46</v>
      </c>
      <c r="E18" s="43" t="s">
        <v>47</v>
      </c>
      <c r="F18" s="42" t="s">
        <v>12</v>
      </c>
      <c r="G18" s="42" t="s">
        <v>43</v>
      </c>
      <c r="H18" s="50">
        <v>0</v>
      </c>
      <c r="I18" s="50">
        <v>17.010000000000002</v>
      </c>
      <c r="J18" s="50">
        <v>0</v>
      </c>
      <c r="K18" s="50">
        <v>0</v>
      </c>
    </row>
    <row r="19" spans="1:11" ht="136.5">
      <c r="A19" s="48" t="s">
        <v>21</v>
      </c>
      <c r="B19" s="42" t="s">
        <v>56</v>
      </c>
      <c r="C19" s="42" t="s">
        <v>57</v>
      </c>
      <c r="D19" s="42" t="s">
        <v>65</v>
      </c>
      <c r="E19" s="43" t="s">
        <v>66</v>
      </c>
      <c r="F19" s="42" t="s">
        <v>12</v>
      </c>
      <c r="G19" s="42" t="s">
        <v>70</v>
      </c>
      <c r="H19" s="50">
        <v>0</v>
      </c>
      <c r="I19" s="50">
        <v>48.78</v>
      </c>
      <c r="J19" s="50">
        <v>0</v>
      </c>
      <c r="K19" s="50">
        <v>0</v>
      </c>
    </row>
    <row r="20" spans="1:11" ht="136.5">
      <c r="A20" s="48" t="s">
        <v>21</v>
      </c>
      <c r="B20" s="42" t="s">
        <v>58</v>
      </c>
      <c r="C20" s="42" t="s">
        <v>59</v>
      </c>
      <c r="D20" s="42" t="s">
        <v>65</v>
      </c>
      <c r="E20" s="43" t="s">
        <v>66</v>
      </c>
      <c r="F20" s="42" t="s">
        <v>12</v>
      </c>
      <c r="G20" s="42" t="s">
        <v>70</v>
      </c>
      <c r="H20" s="50">
        <v>0</v>
      </c>
      <c r="I20" s="50">
        <v>487.27</v>
      </c>
      <c r="J20" s="50">
        <v>0</v>
      </c>
      <c r="K20" s="50">
        <v>0</v>
      </c>
    </row>
    <row r="21" spans="1:11" ht="105">
      <c r="A21" s="48" t="s">
        <v>30</v>
      </c>
      <c r="B21" s="42" t="s">
        <v>60</v>
      </c>
      <c r="C21" s="42" t="s">
        <v>61</v>
      </c>
      <c r="D21" s="42" t="s">
        <v>73</v>
      </c>
      <c r="E21" s="43" t="s">
        <v>74</v>
      </c>
      <c r="F21" s="42" t="s">
        <v>12</v>
      </c>
      <c r="G21" s="42" t="s">
        <v>43</v>
      </c>
      <c r="H21" s="50">
        <v>9221.15</v>
      </c>
      <c r="I21" s="50">
        <v>0</v>
      </c>
      <c r="J21" s="50">
        <v>0</v>
      </c>
      <c r="K21" s="50">
        <v>0</v>
      </c>
    </row>
    <row r="22" spans="1:11" ht="136.5">
      <c r="A22" s="48" t="s">
        <v>28</v>
      </c>
      <c r="B22" s="42" t="s">
        <v>63</v>
      </c>
      <c r="C22" s="42" t="s">
        <v>64</v>
      </c>
      <c r="D22" s="42" t="s">
        <v>65</v>
      </c>
      <c r="E22" s="43" t="s">
        <v>66</v>
      </c>
      <c r="F22" s="42" t="s">
        <v>12</v>
      </c>
      <c r="G22" s="42" t="s">
        <v>70</v>
      </c>
      <c r="H22" s="50">
        <v>0</v>
      </c>
      <c r="I22" s="50">
        <v>3.19</v>
      </c>
      <c r="J22" s="50">
        <v>0</v>
      </c>
      <c r="K22" s="50">
        <v>0</v>
      </c>
    </row>
    <row r="23" spans="1:11">
      <c r="A23" s="62"/>
      <c r="B23" s="63" t="s">
        <v>18</v>
      </c>
      <c r="C23" s="64"/>
      <c r="D23" s="64"/>
      <c r="E23" s="65"/>
      <c r="F23" s="64"/>
      <c r="G23" s="64"/>
      <c r="H23" s="66">
        <f>SUM(H3:H22)</f>
        <v>9221.15</v>
      </c>
      <c r="I23" s="66">
        <f>SUM(I3:I22)</f>
        <v>3825.19</v>
      </c>
      <c r="J23" s="66">
        <f>SUM(J3:J22)</f>
        <v>0</v>
      </c>
      <c r="K23" s="66">
        <f>SUM(K3:K22)</f>
        <v>0</v>
      </c>
    </row>
    <row r="24" spans="1:11">
      <c r="A24" s="67"/>
      <c r="B24" s="68" t="s">
        <v>19</v>
      </c>
      <c r="C24" s="69"/>
      <c r="D24" s="69"/>
      <c r="E24" s="70"/>
      <c r="F24" s="69"/>
      <c r="G24" s="69"/>
      <c r="H24" s="71"/>
      <c r="I24" s="71"/>
      <c r="J24" s="71"/>
      <c r="K24" s="72">
        <f>H23+I23+J23+K23</f>
        <v>13046.34</v>
      </c>
    </row>
  </sheetData>
  <autoFilter ref="C2:K2">
    <sortState ref="C3:K24">
      <sortCondition ref="C2"/>
    </sortState>
  </autoFilter>
  <sortState ref="D3:K7">
    <sortCondition ref="E2"/>
  </sortState>
  <mergeCells count="1">
    <mergeCell ref="B1:K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1" t="s">
        <v>83</v>
      </c>
      <c r="C1" s="61"/>
      <c r="D1" s="61"/>
      <c r="E1" s="61"/>
      <c r="F1" s="61"/>
      <c r="G1" s="61"/>
      <c r="H1" s="61"/>
      <c r="I1" s="61"/>
    </row>
    <row r="2" spans="1:9" ht="38.25">
      <c r="A2" s="7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32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32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18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19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2" sqref="B2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 ht="60">
      <c r="B1" s="13" t="s">
        <v>83</v>
      </c>
    </row>
    <row r="2" spans="1:8" ht="78.75">
      <c r="A2" s="16" t="s">
        <v>17</v>
      </c>
      <c r="B2" s="17" t="s">
        <v>22</v>
      </c>
      <c r="C2" s="17" t="s">
        <v>26</v>
      </c>
      <c r="D2" s="17" t="s">
        <v>23</v>
      </c>
      <c r="E2" s="17" t="s">
        <v>24</v>
      </c>
    </row>
    <row r="3" spans="1:8" ht="63">
      <c r="A3" s="18" t="s">
        <v>27</v>
      </c>
      <c r="B3" s="19" t="s">
        <v>40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20</v>
      </c>
      <c r="B4" s="19" t="s">
        <v>39</v>
      </c>
      <c r="C4" s="22">
        <f>Горсовет!J6</f>
        <v>0.73</v>
      </c>
      <c r="D4" s="22">
        <f>Горсовет!J7</f>
        <v>0.73</v>
      </c>
      <c r="E4" s="22">
        <f t="shared" ref="E4:E10" si="0">C4-D4</f>
        <v>0</v>
      </c>
    </row>
    <row r="5" spans="1:8" ht="63">
      <c r="A5" s="18" t="s">
        <v>28</v>
      </c>
      <c r="B5" s="15" t="s">
        <v>33</v>
      </c>
      <c r="C5" s="22">
        <f>Культура!K11</f>
        <v>2738.5499999999997</v>
      </c>
      <c r="D5" s="22">
        <f>Культура!K12</f>
        <v>17.010000000000002</v>
      </c>
      <c r="E5" s="22">
        <f t="shared" si="0"/>
        <v>2721.5399999999995</v>
      </c>
      <c r="H5" s="20"/>
    </row>
    <row r="6" spans="1:8" ht="47.25">
      <c r="A6" s="18" t="s">
        <v>21</v>
      </c>
      <c r="B6" s="19" t="s">
        <v>34</v>
      </c>
      <c r="C6" s="22">
        <f>Образование!K14</f>
        <v>1085.9099999999999</v>
      </c>
      <c r="D6" s="22">
        <f>Образование!K15</f>
        <v>97.86</v>
      </c>
      <c r="E6" s="22">
        <f t="shared" si="0"/>
        <v>988.04999999999984</v>
      </c>
    </row>
    <row r="7" spans="1:8" ht="47.25">
      <c r="A7" s="18" t="s">
        <v>29</v>
      </c>
      <c r="B7" s="19" t="s">
        <v>35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30</v>
      </c>
      <c r="B8" s="15" t="s">
        <v>36</v>
      </c>
      <c r="C8" s="22">
        <f>УКХ!J7</f>
        <v>9221.15</v>
      </c>
      <c r="D8" s="22">
        <f>УКХ!J8</f>
        <v>0</v>
      </c>
      <c r="E8" s="22">
        <f t="shared" si="0"/>
        <v>9221.15</v>
      </c>
    </row>
    <row r="9" spans="1:8" ht="63">
      <c r="A9" s="18" t="s">
        <v>31</v>
      </c>
      <c r="B9" s="15" t="s">
        <v>37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32</v>
      </c>
      <c r="B10" s="19" t="s">
        <v>38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9" t="s">
        <v>25</v>
      </c>
      <c r="B13" s="60"/>
      <c r="C13" s="21">
        <f t="shared" ref="C13:D13" si="1">SUM(C3:C12)</f>
        <v>13046.34</v>
      </c>
      <c r="D13" s="21">
        <f t="shared" si="1"/>
        <v>115.6</v>
      </c>
      <c r="E13" s="21">
        <f>SUM(E3:E12)</f>
        <v>12930.739999999998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1"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pane xSplit="7" ySplit="2" topLeftCell="H9" activePane="bottomRight" state="frozen"/>
      <selection pane="topRight" activeCell="H1" sqref="H1"/>
      <selection pane="bottomLeft" activeCell="A3" sqref="A3"/>
      <selection pane="bottomRight" activeCell="B2" sqref="B2"/>
    </sheetView>
  </sheetViews>
  <sheetFormatPr defaultRowHeight="15"/>
  <cols>
    <col min="1" max="1" width="9.140625" style="47"/>
    <col min="2" max="2" width="16.7109375" style="34" customWidth="1"/>
    <col min="3" max="4" width="19.7109375" style="34" customWidth="1"/>
    <col min="5" max="5" width="19.7109375" style="52" customWidth="1"/>
    <col min="6" max="6" width="10.7109375" style="34" customWidth="1"/>
    <col min="7" max="7" width="6.7109375" style="34" customWidth="1"/>
    <col min="8" max="11" width="19.7109375" style="36" customWidth="1"/>
  </cols>
  <sheetData>
    <row r="1" spans="1:11">
      <c r="B1" s="58" t="s">
        <v>83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63">
      <c r="A2" s="49" t="s">
        <v>17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42</v>
      </c>
      <c r="H2" s="41" t="s">
        <v>5</v>
      </c>
      <c r="I2" s="41" t="s">
        <v>6</v>
      </c>
      <c r="J2" s="41" t="s">
        <v>7</v>
      </c>
      <c r="K2" s="41" t="s">
        <v>69</v>
      </c>
    </row>
    <row r="3" spans="1:11" ht="136.5">
      <c r="A3" s="48" t="s">
        <v>21</v>
      </c>
      <c r="B3" s="42" t="s">
        <v>44</v>
      </c>
      <c r="C3" s="42" t="s">
        <v>45</v>
      </c>
      <c r="D3" s="42" t="s">
        <v>65</v>
      </c>
      <c r="E3" s="43" t="s">
        <v>66</v>
      </c>
      <c r="F3" s="42" t="s">
        <v>12</v>
      </c>
      <c r="G3" s="42" t="s">
        <v>70</v>
      </c>
      <c r="H3" s="50">
        <v>0</v>
      </c>
      <c r="I3" s="50">
        <v>86.15</v>
      </c>
      <c r="J3" s="50">
        <v>0</v>
      </c>
      <c r="K3" s="50">
        <v>0</v>
      </c>
    </row>
    <row r="4" spans="1:11" ht="136.5">
      <c r="A4" s="48" t="s">
        <v>21</v>
      </c>
      <c r="B4" s="42" t="s">
        <v>48</v>
      </c>
      <c r="C4" s="42" t="s">
        <v>49</v>
      </c>
      <c r="D4" s="42" t="s">
        <v>65</v>
      </c>
      <c r="E4" s="43" t="s">
        <v>66</v>
      </c>
      <c r="F4" s="42" t="s">
        <v>12</v>
      </c>
      <c r="G4" s="42" t="s">
        <v>70</v>
      </c>
      <c r="H4" s="50">
        <v>0</v>
      </c>
      <c r="I4" s="50">
        <v>297.48</v>
      </c>
      <c r="J4" s="50">
        <v>0</v>
      </c>
      <c r="K4" s="50">
        <v>0</v>
      </c>
    </row>
    <row r="5" spans="1:11" ht="136.5">
      <c r="A5" s="48" t="s">
        <v>21</v>
      </c>
      <c r="B5" s="42" t="s">
        <v>50</v>
      </c>
      <c r="C5" s="42" t="s">
        <v>51</v>
      </c>
      <c r="D5" s="42" t="s">
        <v>65</v>
      </c>
      <c r="E5" s="43" t="s">
        <v>66</v>
      </c>
      <c r="F5" s="42" t="s">
        <v>12</v>
      </c>
      <c r="G5" s="42" t="s">
        <v>70</v>
      </c>
      <c r="H5" s="50">
        <v>0</v>
      </c>
      <c r="I5" s="50">
        <v>15.61</v>
      </c>
      <c r="J5" s="50">
        <v>0</v>
      </c>
      <c r="K5" s="50">
        <v>0</v>
      </c>
    </row>
    <row r="6" spans="1:11" ht="136.5">
      <c r="A6" s="48" t="s">
        <v>21</v>
      </c>
      <c r="B6" s="42" t="s">
        <v>67</v>
      </c>
      <c r="C6" s="42" t="s">
        <v>68</v>
      </c>
      <c r="D6" s="42" t="s">
        <v>65</v>
      </c>
      <c r="E6" s="43" t="s">
        <v>66</v>
      </c>
      <c r="F6" s="42" t="s">
        <v>12</v>
      </c>
      <c r="G6" s="42" t="s">
        <v>70</v>
      </c>
      <c r="H6" s="50">
        <v>0</v>
      </c>
      <c r="I6" s="50">
        <v>51.31</v>
      </c>
      <c r="J6" s="50">
        <v>0</v>
      </c>
      <c r="K6" s="50">
        <v>0</v>
      </c>
    </row>
    <row r="7" spans="1:11" ht="126">
      <c r="A7" s="48" t="s">
        <v>21</v>
      </c>
      <c r="B7" s="42" t="s">
        <v>67</v>
      </c>
      <c r="C7" s="42" t="s">
        <v>68</v>
      </c>
      <c r="D7" s="42" t="s">
        <v>10</v>
      </c>
      <c r="E7" s="43" t="s">
        <v>11</v>
      </c>
      <c r="F7" s="42" t="s">
        <v>12</v>
      </c>
      <c r="G7" s="42" t="s">
        <v>43</v>
      </c>
      <c r="H7" s="50">
        <v>0</v>
      </c>
      <c r="I7" s="50">
        <v>87</v>
      </c>
      <c r="J7" s="50">
        <v>0</v>
      </c>
      <c r="K7" s="50">
        <v>0</v>
      </c>
    </row>
    <row r="8" spans="1:11" ht="94.5">
      <c r="A8" s="48" t="s">
        <v>21</v>
      </c>
      <c r="B8" s="42" t="s">
        <v>67</v>
      </c>
      <c r="C8" s="42" t="s">
        <v>68</v>
      </c>
      <c r="D8" s="42" t="s">
        <v>46</v>
      </c>
      <c r="E8" s="43" t="s">
        <v>47</v>
      </c>
      <c r="F8" s="42" t="s">
        <v>12</v>
      </c>
      <c r="G8" s="42" t="s">
        <v>43</v>
      </c>
      <c r="H8" s="50">
        <v>0</v>
      </c>
      <c r="I8" s="50">
        <v>10.41</v>
      </c>
      <c r="J8" s="50">
        <v>0</v>
      </c>
      <c r="K8" s="50">
        <v>0</v>
      </c>
    </row>
    <row r="9" spans="1:11" ht="63">
      <c r="A9" s="48" t="s">
        <v>21</v>
      </c>
      <c r="B9" s="42" t="s">
        <v>75</v>
      </c>
      <c r="C9" s="42" t="s">
        <v>76</v>
      </c>
      <c r="D9" s="42" t="s">
        <v>73</v>
      </c>
      <c r="E9" s="43" t="s">
        <v>74</v>
      </c>
      <c r="F9" s="42" t="s">
        <v>12</v>
      </c>
      <c r="G9" s="42" t="s">
        <v>43</v>
      </c>
      <c r="H9" s="50">
        <v>0</v>
      </c>
      <c r="I9" s="50">
        <v>1.45</v>
      </c>
      <c r="J9" s="50">
        <v>0</v>
      </c>
      <c r="K9" s="50">
        <v>0</v>
      </c>
    </row>
    <row r="10" spans="1:11" ht="136.5">
      <c r="A10" s="48" t="s">
        <v>21</v>
      </c>
      <c r="B10" s="42" t="s">
        <v>8</v>
      </c>
      <c r="C10" s="42" t="s">
        <v>9</v>
      </c>
      <c r="D10" s="42" t="s">
        <v>15</v>
      </c>
      <c r="E10" s="43" t="s">
        <v>16</v>
      </c>
      <c r="F10" s="42" t="s">
        <v>12</v>
      </c>
      <c r="G10" s="42" t="s">
        <v>43</v>
      </c>
      <c r="H10" s="50">
        <v>0</v>
      </c>
      <c r="I10" s="50">
        <v>0.45</v>
      </c>
      <c r="J10" s="50">
        <v>0</v>
      </c>
      <c r="K10" s="50">
        <v>0</v>
      </c>
    </row>
    <row r="11" spans="1:11" ht="136.5">
      <c r="A11" s="48" t="s">
        <v>21</v>
      </c>
      <c r="B11" s="42" t="s">
        <v>56</v>
      </c>
      <c r="C11" s="42" t="s">
        <v>57</v>
      </c>
      <c r="D11" s="42" t="s">
        <v>65</v>
      </c>
      <c r="E11" s="43" t="s">
        <v>66</v>
      </c>
      <c r="F11" s="42" t="s">
        <v>12</v>
      </c>
      <c r="G11" s="42" t="s">
        <v>70</v>
      </c>
      <c r="H11" s="50">
        <v>0</v>
      </c>
      <c r="I11" s="50">
        <v>48.78</v>
      </c>
      <c r="J11" s="50">
        <v>0</v>
      </c>
      <c r="K11" s="50">
        <v>0</v>
      </c>
    </row>
    <row r="12" spans="1:11" ht="136.5">
      <c r="A12" s="48" t="s">
        <v>21</v>
      </c>
      <c r="B12" s="42" t="s">
        <v>58</v>
      </c>
      <c r="C12" s="42" t="s">
        <v>59</v>
      </c>
      <c r="D12" s="42" t="s">
        <v>65</v>
      </c>
      <c r="E12" s="43" t="s">
        <v>66</v>
      </c>
      <c r="F12" s="42" t="s">
        <v>12</v>
      </c>
      <c r="G12" s="42" t="s">
        <v>70</v>
      </c>
      <c r="H12" s="50">
        <v>0</v>
      </c>
      <c r="I12" s="50">
        <v>487.27</v>
      </c>
      <c r="J12" s="50">
        <v>0</v>
      </c>
      <c r="K12" s="50">
        <v>0</v>
      </c>
    </row>
    <row r="13" spans="1:11">
      <c r="A13" s="46"/>
      <c r="B13" s="11" t="s">
        <v>18</v>
      </c>
      <c r="C13" s="45"/>
      <c r="D13" s="45"/>
      <c r="E13" s="53"/>
      <c r="F13" s="45"/>
      <c r="G13" s="45"/>
      <c r="H13" s="51">
        <f>SUM(H3:H12)</f>
        <v>0</v>
      </c>
      <c r="I13" s="51">
        <f>SUM(I3:I12)</f>
        <v>1085.9099999999999</v>
      </c>
      <c r="J13" s="51">
        <f>SUM(J3:J12)</f>
        <v>0</v>
      </c>
      <c r="K13" s="51">
        <f>SUM(K3:K12)</f>
        <v>0</v>
      </c>
    </row>
    <row r="14" spans="1:11">
      <c r="A14" s="46"/>
      <c r="B14" s="11" t="s">
        <v>19</v>
      </c>
      <c r="C14" s="45"/>
      <c r="D14" s="45"/>
      <c r="E14" s="53"/>
      <c r="F14" s="45"/>
      <c r="G14" s="45"/>
      <c r="H14" s="54"/>
      <c r="I14" s="54"/>
      <c r="J14" s="54"/>
      <c r="K14" s="51">
        <f>H13+I13+J13+K13</f>
        <v>1085.9099999999999</v>
      </c>
    </row>
    <row r="15" spans="1:11">
      <c r="A15" s="23"/>
      <c r="B15" s="24" t="s">
        <v>41</v>
      </c>
      <c r="C15" s="25"/>
      <c r="D15" s="25"/>
      <c r="E15" s="25"/>
      <c r="F15" s="25"/>
      <c r="G15" s="26"/>
      <c r="H15" s="26"/>
      <c r="I15" s="37"/>
      <c r="J15" s="38"/>
      <c r="K15" s="55">
        <f>I10+I8+I7</f>
        <v>97.86</v>
      </c>
    </row>
  </sheetData>
  <autoFilter ref="A2:I2">
    <sortState ref="A3:I44">
      <sortCondition ref="C2"/>
    </sortState>
  </autoFilter>
  <mergeCells count="1"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opLeftCell="A7" workbookViewId="0">
      <selection activeCell="B2" sqref="B2"/>
    </sheetView>
  </sheetViews>
  <sheetFormatPr defaultRowHeight="15"/>
  <cols>
    <col min="1" max="1" width="9.140625" style="47"/>
    <col min="2" max="2" width="16.7109375" style="34" customWidth="1"/>
    <col min="3" max="4" width="19.7109375" style="34" customWidth="1"/>
    <col min="5" max="5" width="19.7109375" style="52" customWidth="1"/>
    <col min="6" max="6" width="10.7109375" style="34" customWidth="1"/>
    <col min="7" max="7" width="6.7109375" style="34" customWidth="1"/>
    <col min="8" max="11" width="19.7109375" style="36" customWidth="1"/>
  </cols>
  <sheetData>
    <row r="1" spans="1:11">
      <c r="B1" s="58" t="s">
        <v>83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63">
      <c r="A2" s="49" t="s">
        <v>17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42</v>
      </c>
      <c r="H2" s="41" t="s">
        <v>5</v>
      </c>
      <c r="I2" s="41" t="s">
        <v>6</v>
      </c>
      <c r="J2" s="41" t="s">
        <v>7</v>
      </c>
      <c r="K2" s="41" t="s">
        <v>69</v>
      </c>
    </row>
    <row r="3" spans="1:11" ht="84">
      <c r="A3" s="48" t="s">
        <v>28</v>
      </c>
      <c r="B3" s="42" t="s">
        <v>71</v>
      </c>
      <c r="C3" s="42" t="s">
        <v>72</v>
      </c>
      <c r="D3" s="42" t="s">
        <v>73</v>
      </c>
      <c r="E3" s="43" t="s">
        <v>74</v>
      </c>
      <c r="F3" s="42" t="s">
        <v>12</v>
      </c>
      <c r="G3" s="42" t="s">
        <v>43</v>
      </c>
      <c r="H3" s="50">
        <v>0</v>
      </c>
      <c r="I3" s="50">
        <v>70.67</v>
      </c>
      <c r="J3" s="50">
        <v>0</v>
      </c>
      <c r="K3" s="50">
        <v>0</v>
      </c>
    </row>
    <row r="4" spans="1:11" ht="63">
      <c r="A4" s="48" t="s">
        <v>28</v>
      </c>
      <c r="B4" s="42" t="s">
        <v>77</v>
      </c>
      <c r="C4" s="42" t="s">
        <v>78</v>
      </c>
      <c r="D4" s="42" t="s">
        <v>73</v>
      </c>
      <c r="E4" s="43" t="s">
        <v>74</v>
      </c>
      <c r="F4" s="42" t="s">
        <v>12</v>
      </c>
      <c r="G4" s="42" t="s">
        <v>43</v>
      </c>
      <c r="H4" s="50">
        <v>0</v>
      </c>
      <c r="I4" s="50">
        <v>38.76</v>
      </c>
      <c r="J4" s="50">
        <v>0</v>
      </c>
      <c r="K4" s="50">
        <v>0</v>
      </c>
    </row>
    <row r="5" spans="1:11" ht="136.5">
      <c r="A5" s="48" t="s">
        <v>28</v>
      </c>
      <c r="B5" s="42" t="s">
        <v>52</v>
      </c>
      <c r="C5" s="42" t="s">
        <v>53</v>
      </c>
      <c r="D5" s="42" t="s">
        <v>65</v>
      </c>
      <c r="E5" s="43" t="s">
        <v>66</v>
      </c>
      <c r="F5" s="42" t="s">
        <v>12</v>
      </c>
      <c r="G5" s="42" t="s">
        <v>70</v>
      </c>
      <c r="H5" s="50">
        <v>0</v>
      </c>
      <c r="I5" s="50">
        <v>2592.77</v>
      </c>
      <c r="J5" s="50">
        <v>0</v>
      </c>
      <c r="K5" s="50">
        <v>0</v>
      </c>
    </row>
    <row r="6" spans="1:11" ht="94.5">
      <c r="A6" s="48" t="s">
        <v>28</v>
      </c>
      <c r="B6" s="42" t="s">
        <v>79</v>
      </c>
      <c r="C6" s="42" t="s">
        <v>80</v>
      </c>
      <c r="D6" s="42" t="s">
        <v>73</v>
      </c>
      <c r="E6" s="43" t="s">
        <v>74</v>
      </c>
      <c r="F6" s="42" t="s">
        <v>12</v>
      </c>
      <c r="G6" s="42" t="s">
        <v>43</v>
      </c>
      <c r="H6" s="50">
        <v>0</v>
      </c>
      <c r="I6" s="50">
        <v>13.72</v>
      </c>
      <c r="J6" s="50">
        <v>0</v>
      </c>
      <c r="K6" s="50">
        <v>0</v>
      </c>
    </row>
    <row r="7" spans="1:11" ht="94.5">
      <c r="A7" s="48" t="s">
        <v>28</v>
      </c>
      <c r="B7" s="42" t="s">
        <v>81</v>
      </c>
      <c r="C7" s="42" t="s">
        <v>82</v>
      </c>
      <c r="D7" s="42" t="s">
        <v>73</v>
      </c>
      <c r="E7" s="43" t="s">
        <v>74</v>
      </c>
      <c r="F7" s="42" t="s">
        <v>12</v>
      </c>
      <c r="G7" s="42" t="s">
        <v>43</v>
      </c>
      <c r="H7" s="50">
        <v>0</v>
      </c>
      <c r="I7" s="50">
        <v>2.4300000000000002</v>
      </c>
      <c r="J7" s="50">
        <v>0</v>
      </c>
      <c r="K7" s="50">
        <v>0</v>
      </c>
    </row>
    <row r="8" spans="1:11" ht="105">
      <c r="A8" s="48" t="s">
        <v>28</v>
      </c>
      <c r="B8" s="42" t="s">
        <v>54</v>
      </c>
      <c r="C8" s="42" t="s">
        <v>55</v>
      </c>
      <c r="D8" s="42" t="s">
        <v>46</v>
      </c>
      <c r="E8" s="43" t="s">
        <v>47</v>
      </c>
      <c r="F8" s="42" t="s">
        <v>12</v>
      </c>
      <c r="G8" s="42" t="s">
        <v>43</v>
      </c>
      <c r="H8" s="50">
        <v>0</v>
      </c>
      <c r="I8" s="50">
        <v>17.010000000000002</v>
      </c>
      <c r="J8" s="50">
        <v>0</v>
      </c>
      <c r="K8" s="50">
        <v>0</v>
      </c>
    </row>
    <row r="9" spans="1:11" ht="136.5">
      <c r="A9" s="48" t="s">
        <v>28</v>
      </c>
      <c r="B9" s="42" t="s">
        <v>63</v>
      </c>
      <c r="C9" s="42" t="s">
        <v>64</v>
      </c>
      <c r="D9" s="42" t="s">
        <v>65</v>
      </c>
      <c r="E9" s="43" t="s">
        <v>66</v>
      </c>
      <c r="F9" s="42" t="s">
        <v>12</v>
      </c>
      <c r="G9" s="42" t="s">
        <v>70</v>
      </c>
      <c r="H9" s="50">
        <v>0</v>
      </c>
      <c r="I9" s="50">
        <v>3.19</v>
      </c>
      <c r="J9" s="50">
        <v>0</v>
      </c>
      <c r="K9" s="50">
        <v>0</v>
      </c>
    </row>
    <row r="10" spans="1:11">
      <c r="A10" s="46"/>
      <c r="B10" s="11" t="s">
        <v>18</v>
      </c>
      <c r="C10" s="45"/>
      <c r="D10" s="45"/>
      <c r="E10" s="53"/>
      <c r="F10" s="45"/>
      <c r="G10" s="45"/>
      <c r="H10" s="51">
        <f>SUM(H3:H9)</f>
        <v>0</v>
      </c>
      <c r="I10" s="51">
        <f>SUM(I3:I9)</f>
        <v>2738.5499999999997</v>
      </c>
      <c r="J10" s="51">
        <f>SUM(J3:J9)</f>
        <v>0</v>
      </c>
      <c r="K10" s="51">
        <f>SUM(K3:K9)</f>
        <v>0</v>
      </c>
    </row>
    <row r="11" spans="1:11">
      <c r="A11" s="46"/>
      <c r="B11" s="11" t="s">
        <v>19</v>
      </c>
      <c r="C11" s="45"/>
      <c r="D11" s="45"/>
      <c r="E11" s="53"/>
      <c r="F11" s="45"/>
      <c r="G11" s="45"/>
      <c r="H11" s="54"/>
      <c r="I11" s="54"/>
      <c r="J11" s="54"/>
      <c r="K11" s="51">
        <f>H10+I10+J10+K10</f>
        <v>2738.5499999999997</v>
      </c>
    </row>
    <row r="12" spans="1:11">
      <c r="A12" s="23"/>
      <c r="B12" s="24" t="s">
        <v>41</v>
      </c>
      <c r="C12" s="25"/>
      <c r="D12" s="25"/>
      <c r="E12" s="25"/>
      <c r="F12" s="25"/>
      <c r="G12" s="26"/>
      <c r="H12" s="26"/>
      <c r="I12" s="37"/>
      <c r="J12" s="38"/>
      <c r="K12" s="55">
        <f>I8</f>
        <v>17.010000000000002</v>
      </c>
    </row>
  </sheetData>
  <mergeCells count="1">
    <mergeCell ref="B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8" t="s">
        <v>83</v>
      </c>
      <c r="C1" s="58"/>
      <c r="D1" s="58"/>
      <c r="E1" s="58"/>
      <c r="F1" s="58"/>
      <c r="G1" s="58"/>
      <c r="H1" s="58"/>
      <c r="I1" s="58"/>
      <c r="J1" s="58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 ht="191.25">
      <c r="A3" s="11" t="s">
        <v>20</v>
      </c>
      <c r="B3" s="1" t="s">
        <v>13</v>
      </c>
      <c r="C3" s="1" t="s">
        <v>14</v>
      </c>
      <c r="D3" s="1" t="s">
        <v>15</v>
      </c>
      <c r="E3" s="29" t="s">
        <v>16</v>
      </c>
      <c r="F3" s="1" t="s">
        <v>12</v>
      </c>
      <c r="G3" s="1" t="s">
        <v>43</v>
      </c>
      <c r="H3" s="30">
        <v>0</v>
      </c>
      <c r="I3" s="30">
        <v>0.14000000000000001</v>
      </c>
      <c r="J3" s="30">
        <v>0</v>
      </c>
    </row>
    <row r="4" spans="1:10" ht="178.5">
      <c r="A4" s="11" t="s">
        <v>20</v>
      </c>
      <c r="B4" s="1" t="s">
        <v>13</v>
      </c>
      <c r="C4" s="1" t="s">
        <v>14</v>
      </c>
      <c r="D4" s="1" t="s">
        <v>10</v>
      </c>
      <c r="E4" s="29" t="s">
        <v>11</v>
      </c>
      <c r="F4" s="1" t="s">
        <v>12</v>
      </c>
      <c r="G4" s="1" t="s">
        <v>43</v>
      </c>
      <c r="H4" s="30">
        <v>0</v>
      </c>
      <c r="I4" s="30">
        <v>0.59</v>
      </c>
      <c r="J4" s="30">
        <v>0</v>
      </c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0.73</v>
      </c>
      <c r="J5" s="33">
        <f>SUM(J3:J4)</f>
        <v>0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0.73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>
        <f>J6</f>
        <v>0.73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8" t="s">
        <v>83</v>
      </c>
      <c r="C1" s="58"/>
      <c r="D1" s="58"/>
      <c r="E1" s="58"/>
      <c r="F1" s="58"/>
      <c r="G1" s="58"/>
      <c r="H1" s="58"/>
      <c r="I1" s="58"/>
      <c r="J1" s="58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18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19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41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8" t="s">
        <v>83</v>
      </c>
      <c r="C1" s="58"/>
      <c r="D1" s="58"/>
      <c r="E1" s="58"/>
      <c r="F1" s="58"/>
      <c r="G1" s="58"/>
      <c r="H1" s="58"/>
      <c r="I1" s="58"/>
      <c r="J1" s="58"/>
    </row>
    <row r="2" spans="1:10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</row>
    <row r="3" spans="1:10">
      <c r="A3" s="48"/>
      <c r="B3" s="44"/>
      <c r="C3" s="42"/>
      <c r="D3" s="42"/>
      <c r="E3" s="43"/>
      <c r="F3" s="42"/>
      <c r="H3" s="50"/>
      <c r="I3" s="50"/>
      <c r="J3" s="5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18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19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41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58" t="s">
        <v>83</v>
      </c>
      <c r="C1" s="58"/>
      <c r="D1" s="58"/>
      <c r="E1" s="58"/>
      <c r="F1" s="58"/>
      <c r="G1" s="58"/>
      <c r="H1" s="58"/>
      <c r="I1" s="58"/>
      <c r="J1" s="58"/>
    </row>
    <row r="2" spans="1:12" ht="38.25">
      <c r="A2" s="28" t="s">
        <v>17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42</v>
      </c>
      <c r="H2" s="2" t="s">
        <v>5</v>
      </c>
      <c r="I2" s="2" t="s">
        <v>6</v>
      </c>
      <c r="J2" s="2" t="s">
        <v>7</v>
      </c>
      <c r="K2" s="56"/>
      <c r="L2" s="56"/>
    </row>
    <row r="3" spans="1:12" ht="127.5">
      <c r="A3" s="11" t="s">
        <v>30</v>
      </c>
      <c r="B3" s="1" t="s">
        <v>60</v>
      </c>
      <c r="C3" s="1" t="s">
        <v>61</v>
      </c>
      <c r="D3" s="1" t="s">
        <v>62</v>
      </c>
      <c r="E3" s="29" t="s">
        <v>74</v>
      </c>
      <c r="F3" s="42" t="s">
        <v>12</v>
      </c>
      <c r="H3" s="50">
        <v>9221.15</v>
      </c>
      <c r="I3" s="50">
        <v>0</v>
      </c>
      <c r="J3" s="50">
        <v>0</v>
      </c>
      <c r="K3" s="57"/>
      <c r="L3" s="56"/>
    </row>
    <row r="4" spans="1:12">
      <c r="A4" s="11"/>
      <c r="B4" s="1"/>
      <c r="C4" s="1"/>
      <c r="D4" s="1"/>
      <c r="E4" s="43"/>
      <c r="F4" s="42"/>
      <c r="H4" s="50"/>
      <c r="I4" s="50"/>
      <c r="J4" s="50"/>
    </row>
    <row r="5" spans="1:12">
      <c r="A5" s="48"/>
      <c r="B5" s="44"/>
      <c r="C5" s="42"/>
      <c r="D5" s="42"/>
      <c r="E5" s="43"/>
      <c r="F5" s="42"/>
      <c r="H5" s="50"/>
      <c r="I5" s="50"/>
      <c r="J5" s="50"/>
    </row>
    <row r="6" spans="1:12">
      <c r="A6" s="31"/>
      <c r="B6" s="11" t="s">
        <v>18</v>
      </c>
      <c r="C6" s="8"/>
      <c r="D6" s="8"/>
      <c r="E6" s="32"/>
      <c r="F6" s="8"/>
      <c r="G6" s="8"/>
      <c r="H6" s="33">
        <f t="shared" ref="H6:I6" si="0">SUM(H3:H5)</f>
        <v>9221.15</v>
      </c>
      <c r="I6" s="33">
        <f t="shared" si="0"/>
        <v>0</v>
      </c>
      <c r="J6" s="33">
        <f>SUM(J3:J5)</f>
        <v>0</v>
      </c>
    </row>
    <row r="7" spans="1:12">
      <c r="A7" s="31"/>
      <c r="B7" s="11" t="s">
        <v>19</v>
      </c>
      <c r="C7" s="8"/>
      <c r="D7" s="8"/>
      <c r="E7" s="32"/>
      <c r="F7" s="8"/>
      <c r="G7" s="8"/>
      <c r="H7" s="33"/>
      <c r="I7" s="33"/>
      <c r="J7" s="33">
        <f>H6+I6+J6</f>
        <v>9221.15</v>
      </c>
    </row>
    <row r="8" spans="1:12">
      <c r="A8" s="23"/>
      <c r="B8" s="24" t="s">
        <v>41</v>
      </c>
      <c r="C8" s="25"/>
      <c r="D8" s="25"/>
      <c r="E8" s="25"/>
      <c r="F8" s="25"/>
      <c r="G8" s="26"/>
      <c r="H8" s="26"/>
      <c r="I8" s="37"/>
      <c r="J8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1" t="s">
        <v>83</v>
      </c>
      <c r="C1" s="61"/>
      <c r="D1" s="61"/>
      <c r="E1" s="61"/>
      <c r="F1" s="61"/>
      <c r="G1" s="61"/>
      <c r="H1" s="61"/>
      <c r="I1" s="61"/>
    </row>
    <row r="2" spans="1:9" ht="38.25">
      <c r="A2" s="7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29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29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29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18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19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41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2021-05-18T04:58:53Z</dcterms:modified>
</cp:coreProperties>
</file>