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tabRatio="862" activeTab="1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УФНС'!$A$2:$H$25</definedName>
    <definedName name="_xlnm._FilterDatabase" localSheetId="2" hidden="1">Образование!$A$2:$H$2</definedName>
    <definedName name="_xlnm.Print_Area" localSheetId="0">'Информация УФНС'!$D$1:$I$8</definedName>
  </definedNames>
  <calcPr calcId="124519" refMode="R1C1"/>
</workbook>
</file>

<file path=xl/calcChain.xml><?xml version="1.0" encoding="utf-8"?>
<calcChain xmlns="http://schemas.openxmlformats.org/spreadsheetml/2006/main">
  <c r="H8" i="8"/>
  <c r="D5" i="3"/>
  <c r="C5"/>
  <c r="H14" i="2"/>
  <c r="H12"/>
  <c r="H13" s="1"/>
  <c r="D6" i="3"/>
  <c r="C6"/>
  <c r="G24" i="4"/>
  <c r="G22"/>
  <c r="G23" s="1"/>
  <c r="H32" i="1"/>
  <c r="I6" i="8" l="1"/>
  <c r="H6"/>
  <c r="J6"/>
  <c r="D10" i="3"/>
  <c r="C10"/>
  <c r="D8"/>
  <c r="D7"/>
  <c r="C7"/>
  <c r="D3"/>
  <c r="C3"/>
  <c r="J6" i="6"/>
  <c r="J5" i="7"/>
  <c r="I5"/>
  <c r="H5"/>
  <c r="J5" i="5"/>
  <c r="I5"/>
  <c r="H5"/>
  <c r="J6" i="7" l="1"/>
  <c r="C9" i="3" s="1"/>
  <c r="H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D9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<sst xmlns="http://schemas.openxmlformats.org/spreadsheetml/2006/main" count="508" uniqueCount="94">
  <si>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</si>
  <si>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</si>
  <si>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</si>
  <si>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</si>
  <si>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</si>
  <si>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</si>
  <si>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</si>
  <si>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</si>
  <si>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</si>
  <si>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18210202010060010160</t>
  </si>
  <si>
    <t>84701000</t>
  </si>
  <si>
    <t>18210202101080013160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</si>
  <si>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</si>
  <si>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</si>
  <si>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</si>
  <si>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</si>
  <si>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</si>
  <si>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</si>
  <si>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</si>
  <si>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</si>
  <si>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</si>
  <si>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</si>
  <si>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</si>
  <si>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</si>
  <si>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</si>
  <si>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</si>
  <si>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</si>
  <si>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</si>
  <si>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</si>
  <si>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</si>
  <si>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</si>
  <si>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</si>
  <si>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</si>
  <si>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</si>
  <si>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</si>
  <si>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</si>
  <si>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</si>
  <si>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</si>
  <si>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</si>
  <si>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18210202090070010160</t>
  </si>
  <si>
    <t>18210606032040000110</t>
  </si>
  <si>
    <t>0411126472</t>
  </si>
  <si>
    <t>18210102010010000110</t>
  </si>
  <si>
    <t>0411088403</t>
  </si>
  <si>
    <t>02</t>
  </si>
  <si>
    <t>0411124813</t>
  </si>
  <si>
    <t>0411129667</t>
  </si>
  <si>
    <t>0411091290</t>
  </si>
  <si>
    <t>Земельный налог с организаций, обладающих земельным участком, расположенным в границах городских округов</t>
  </si>
  <si>
    <t>0411115720</t>
  </si>
  <si>
    <t>18210202010060000160</t>
  </si>
  <si>
    <t>0411124806</t>
  </si>
  <si>
    <t>0411124789</t>
  </si>
  <si>
    <t>0411113272</t>
  </si>
  <si>
    <t>0411031809</t>
  </si>
  <si>
    <t>0411091170</t>
  </si>
  <si>
    <t>0411091300</t>
  </si>
  <si>
    <t>0411091357</t>
  </si>
  <si>
    <t>0411115689</t>
  </si>
  <si>
    <t>МБУ ДО "ШКОЛА ИСКУССТВ "АДАМАНТ" Г. ГОРНО-АЛТАЙСКА"</t>
  </si>
  <si>
    <t>МБОУ "ГИМНАЗИЯ № 9 "ГАРМОНИЯ" Г. ГОРНО-АЛТАЙСКА"</t>
  </si>
  <si>
    <t>МАОУ "КАДЕТСКАЯ ШКОЛА № 4 Г. ГОРНО-АЛТАЙСКА"</t>
  </si>
  <si>
    <t>МАДОУ "ДЕТСКИЙ САД № 16 "ТЕРЕМОК" Г. ГОРНО-АЛТАЙСКА"</t>
  </si>
  <si>
    <t>МАДОУ "ДЕТСКИЙ САД № 14 Г. ГОРНО-АЛТАЙСКА"</t>
  </si>
  <si>
    <t>МБОУ "ЛИЦЕЙ № 6 Г. ГОРНО-АЛТАЙСКА"</t>
  </si>
  <si>
    <t>МБДОУ "ДЕТСКИЙ САД №1 "ЛАСТОЧКА" Г. ГОРНО-АЛТАЙСКА"</t>
  </si>
  <si>
    <t>МБДОУ "ДЕТСКИЙ САД № 7 Г. ГОРНО-АЛТАЙСКА"</t>
  </si>
  <si>
    <t>МАУК "ГОРОДСКОЙ ДОМ КУЛЬТУРЫ ГОРНО-АЛТАЙСКА"</t>
  </si>
  <si>
    <t>МУ "УПРАВЛЕНИЕ КУЛЬТУРЫ, СПОРТА И МОЛОДЕЖНОЙ ПОЛИТИКИ"</t>
  </si>
  <si>
    <t>МБУ "МОЛОДЕЖНЫЙ ЦЕНТР Г.ГОРНО-АЛТАЙСКА"</t>
  </si>
  <si>
    <t>Налог на доходы физических лиц с доходов, полученных в виде дивидендов от долевого участия в деятельности организаций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</si>
  <si>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</si>
  <si>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</si>
  <si>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</si>
  <si>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</si>
  <si>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Задолженность по платежам в бюджетную систему Российской Федерации на 01.04.2019 года</t>
  </si>
  <si>
    <t>МБУ ДО "СДЮСШ ПО ГОРНЫМ ЛЫЖАМ И СНОУБОРДУ Г. ГОРНО-АЛТАЙСКА"</t>
  </si>
  <si>
    <t>МУ "УПРАВЛЕНИЕ ЖКХ И ДОРОЖНОГО ХОЗЯЙСТВА ГОРНО-АЛТАЙСКА"</t>
  </si>
  <si>
    <t>МБДОУ "ДЕТСКИЙ САД № 4 "МЕДВЕЖОНОК" КОМБИНИРОВАННОГО ВИДА Г. ГОРНО-АЛТАЙСКА"</t>
  </si>
  <si>
    <t>МБДОУ "ДЕТСКИЙ САД № 10 Г. ГОРНО-АЛТАЙСКА "</t>
  </si>
  <si>
    <t>МБОУ "СОШ №8 Г.ГОРНО-АЛТАЙСКА"</t>
  </si>
  <si>
    <t>МБОУ "СРЕДНЯЯ ШКОЛА № 1 Г.ГОРНО-АЛТАЙСКА"</t>
  </si>
  <si>
    <t>МУНИЦИПАЛЬНОЕ БЮДЖЕТНОЕ УЧРЕЖДЕНИЕ ДОПОЛНИТЕЛЬНОГО ОБРАЗОВАНИЯ "ЦЕНТР ДЕТСКОГО ТВОРЧЕСТВА ГОРОДА ГОРНО-АЛТАЙСКА"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</si>
  <si>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</si>
  <si>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МБУ "ЦЕНТРАЛИЗОВАННАЯ БУХГАЛТЕРИЯ"</t>
  </si>
  <si>
    <t>МБУ "Горно-Алтайская городская библиотечная система"</t>
  </si>
  <si>
    <t>МБУ ДО "ДООЦ "КОСМОС" Г. ГОРНО-АЛТАЙСКА"</t>
  </si>
  <si>
    <t>0411082786</t>
  </si>
  <si>
    <t>0411086928</t>
  </si>
  <si>
    <t>0411091100</t>
  </si>
  <si>
    <t>0411091124</t>
  </si>
  <si>
    <t>0411124926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</si>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</sst>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wrapText="1"/>
    </xf>
    <xf numFmtId="0" fontId="10" fillId="0" borderId="1" xfId="2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pane xSplit="7" ySplit="3" topLeftCell="H30" activePane="bottomRight" state="frozen"/>
      <selection pane="topRight" activeCell="H1" sqref="H1"/>
      <selection pane="bottomLeft" activeCell="A4" sqref="A4"/>
      <selection pane="bottomRight" activeCell="A32" sqref="A32"/>
    </sheetView>
  </sheetViews>
  <sheetFormatPr defaultRowHeight="15"/>
  <cols>
    <col min="1" max="1" width="6.140625" style="34" customWidth="1"/>
    <col min="2" max="2" width="10.140625" style="34" customWidth="1"/>
    <col min="3" max="3" width="19.7109375" style="62" customWidth="1"/>
    <col min="4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4.7109375" style="36" customWidth="1"/>
  </cols>
  <sheetData>
    <row r="1" spans="1:8">
      <c r="A1" s="52" t="s">
        <v>75</v>
      </c>
      <c r="B1" s="52"/>
      <c r="C1" s="52"/>
      <c r="D1" s="52"/>
      <c r="E1" s="52"/>
      <c r="F1" s="52"/>
      <c r="G1" s="52"/>
      <c r="H1" s="52"/>
    </row>
    <row r="2" spans="1:8" ht="55.5" customHeight="1">
      <c r="A2" s="39" t="s">
        <v>12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37</v>
      </c>
      <c r="H2" s="41" t="s">
        <v>5</v>
      </c>
    </row>
    <row r="3" spans="1:8" ht="128.25">
      <c r="A3" s="39" t="s">
        <v>23</v>
      </c>
      <c r="B3" s="61">
        <v>411138990</v>
      </c>
      <c r="C3" s="61" t="s">
        <v>76</v>
      </c>
      <c r="D3" s="63" t="s">
        <v>42</v>
      </c>
      <c r="E3" s="58" t="s">
        <v>92</v>
      </c>
      <c r="F3" s="61">
        <v>84701000</v>
      </c>
      <c r="G3" s="42" t="s">
        <v>38</v>
      </c>
      <c r="H3" s="64">
        <v>2388.84</v>
      </c>
    </row>
    <row r="4" spans="1:8" ht="102.75">
      <c r="A4" s="39" t="s">
        <v>25</v>
      </c>
      <c r="B4" s="61">
        <v>411014585</v>
      </c>
      <c r="C4" s="61" t="s">
        <v>77</v>
      </c>
      <c r="D4" s="63" t="s">
        <v>39</v>
      </c>
      <c r="E4" s="58" t="s">
        <v>93</v>
      </c>
      <c r="F4" s="61">
        <v>84701000</v>
      </c>
      <c r="G4" s="42" t="s">
        <v>38</v>
      </c>
      <c r="H4" s="64">
        <v>9.27</v>
      </c>
    </row>
    <row r="5" spans="1:8" ht="89.25">
      <c r="A5" s="39" t="s">
        <v>16</v>
      </c>
      <c r="B5" s="60" t="s">
        <v>54</v>
      </c>
      <c r="C5" s="60" t="s">
        <v>59</v>
      </c>
      <c r="D5" s="60" t="s">
        <v>42</v>
      </c>
      <c r="E5" s="59" t="s">
        <v>70</v>
      </c>
      <c r="F5" s="60" t="s">
        <v>10</v>
      </c>
      <c r="G5" s="42" t="s">
        <v>38</v>
      </c>
      <c r="H5" s="65">
        <v>6.48</v>
      </c>
    </row>
    <row r="6" spans="1:8" ht="216.75">
      <c r="A6" s="39" t="s">
        <v>16</v>
      </c>
      <c r="B6" s="60" t="s">
        <v>54</v>
      </c>
      <c r="C6" s="60" t="s">
        <v>59</v>
      </c>
      <c r="D6" s="60" t="s">
        <v>39</v>
      </c>
      <c r="E6" s="59" t="s">
        <v>71</v>
      </c>
      <c r="F6" s="60" t="s">
        <v>10</v>
      </c>
      <c r="G6" s="42" t="s">
        <v>38</v>
      </c>
      <c r="H6" s="65">
        <v>58.54</v>
      </c>
    </row>
    <row r="7" spans="1:8" ht="89.25">
      <c r="A7" s="39" t="s">
        <v>16</v>
      </c>
      <c r="B7" s="60" t="s">
        <v>87</v>
      </c>
      <c r="C7" s="60" t="s">
        <v>78</v>
      </c>
      <c r="D7" s="60" t="s">
        <v>42</v>
      </c>
      <c r="E7" s="59" t="s">
        <v>70</v>
      </c>
      <c r="F7" s="60" t="s">
        <v>10</v>
      </c>
      <c r="G7" s="42" t="s">
        <v>38</v>
      </c>
      <c r="H7" s="65">
        <v>734.67</v>
      </c>
    </row>
    <row r="8" spans="1:8" ht="255">
      <c r="A8" s="39" t="s">
        <v>16</v>
      </c>
      <c r="B8" s="60" t="s">
        <v>87</v>
      </c>
      <c r="C8" s="60" t="s">
        <v>78</v>
      </c>
      <c r="D8" s="60" t="s">
        <v>9</v>
      </c>
      <c r="E8" s="59" t="s">
        <v>73</v>
      </c>
      <c r="F8" s="60" t="s">
        <v>10</v>
      </c>
      <c r="G8" s="42" t="s">
        <v>44</v>
      </c>
      <c r="H8" s="65">
        <v>1.33</v>
      </c>
    </row>
    <row r="9" spans="1:8" ht="89.25">
      <c r="A9" s="39" t="s">
        <v>16</v>
      </c>
      <c r="B9" s="60" t="s">
        <v>88</v>
      </c>
      <c r="C9" s="60" t="s">
        <v>79</v>
      </c>
      <c r="D9" s="60" t="s">
        <v>42</v>
      </c>
      <c r="E9" s="59" t="s">
        <v>70</v>
      </c>
      <c r="F9" s="60" t="s">
        <v>10</v>
      </c>
      <c r="G9" s="42" t="s">
        <v>38</v>
      </c>
      <c r="H9" s="65">
        <v>582.61</v>
      </c>
    </row>
    <row r="10" spans="1:8" ht="153">
      <c r="A10" s="39" t="s">
        <v>16</v>
      </c>
      <c r="B10" s="60" t="s">
        <v>43</v>
      </c>
      <c r="C10" s="60" t="s">
        <v>60</v>
      </c>
      <c r="D10" s="60" t="s">
        <v>50</v>
      </c>
      <c r="E10" s="59" t="s">
        <v>72</v>
      </c>
      <c r="F10" s="60" t="s">
        <v>10</v>
      </c>
      <c r="G10" s="42" t="s">
        <v>44</v>
      </c>
      <c r="H10" s="65">
        <v>1976.56</v>
      </c>
    </row>
    <row r="11" spans="1:8" ht="89.25">
      <c r="A11" s="39" t="s">
        <v>16</v>
      </c>
      <c r="B11" s="60" t="s">
        <v>89</v>
      </c>
      <c r="C11" s="60" t="s">
        <v>80</v>
      </c>
      <c r="D11" s="60" t="s">
        <v>42</v>
      </c>
      <c r="E11" s="59" t="s">
        <v>70</v>
      </c>
      <c r="F11" s="60" t="s">
        <v>10</v>
      </c>
      <c r="G11" s="42" t="s">
        <v>38</v>
      </c>
      <c r="H11" s="65">
        <v>2201.21</v>
      </c>
    </row>
    <row r="12" spans="1:8" ht="89.25">
      <c r="A12" s="39" t="s">
        <v>16</v>
      </c>
      <c r="B12" s="60" t="s">
        <v>90</v>
      </c>
      <c r="C12" s="60" t="s">
        <v>81</v>
      </c>
      <c r="D12" s="60" t="s">
        <v>42</v>
      </c>
      <c r="E12" s="59" t="s">
        <v>70</v>
      </c>
      <c r="F12" s="60" t="s">
        <v>10</v>
      </c>
      <c r="G12" s="42" t="s">
        <v>38</v>
      </c>
      <c r="H12" s="65">
        <v>7706.51</v>
      </c>
    </row>
    <row r="13" spans="1:8" ht="89.25">
      <c r="A13" s="39" t="s">
        <v>16</v>
      </c>
      <c r="B13" s="60" t="s">
        <v>55</v>
      </c>
      <c r="C13" s="60" t="s">
        <v>61</v>
      </c>
      <c r="D13" s="60" t="s">
        <v>42</v>
      </c>
      <c r="E13" s="59" t="s">
        <v>70</v>
      </c>
      <c r="F13" s="60" t="s">
        <v>10</v>
      </c>
      <c r="G13" s="42" t="s">
        <v>38</v>
      </c>
      <c r="H13" s="65">
        <v>3400.67</v>
      </c>
    </row>
    <row r="14" spans="1:8" ht="89.25">
      <c r="A14" s="39" t="s">
        <v>16</v>
      </c>
      <c r="B14" s="60" t="s">
        <v>47</v>
      </c>
      <c r="C14" s="60" t="s">
        <v>62</v>
      </c>
      <c r="D14" s="60" t="s">
        <v>40</v>
      </c>
      <c r="E14" s="59" t="s">
        <v>48</v>
      </c>
      <c r="F14" s="60" t="s">
        <v>10</v>
      </c>
      <c r="G14" s="42" t="s">
        <v>38</v>
      </c>
      <c r="H14" s="65">
        <v>539.42999999999995</v>
      </c>
    </row>
    <row r="15" spans="1:8" ht="255">
      <c r="A15" s="39" t="s">
        <v>16</v>
      </c>
      <c r="B15" s="60" t="s">
        <v>56</v>
      </c>
      <c r="C15" s="60" t="s">
        <v>63</v>
      </c>
      <c r="D15" s="60" t="s">
        <v>9</v>
      </c>
      <c r="E15" s="59" t="s">
        <v>73</v>
      </c>
      <c r="F15" s="60" t="s">
        <v>10</v>
      </c>
      <c r="G15" s="42" t="s">
        <v>38</v>
      </c>
      <c r="H15" s="65">
        <v>42.45</v>
      </c>
    </row>
    <row r="16" spans="1:8" ht="216.75">
      <c r="A16" s="39" t="s">
        <v>16</v>
      </c>
      <c r="B16" s="60" t="s">
        <v>56</v>
      </c>
      <c r="C16" s="60" t="s">
        <v>63</v>
      </c>
      <c r="D16" s="60" t="s">
        <v>39</v>
      </c>
      <c r="E16" s="59" t="s">
        <v>71</v>
      </c>
      <c r="F16" s="60" t="s">
        <v>10</v>
      </c>
      <c r="G16" s="42" t="s">
        <v>38</v>
      </c>
      <c r="H16" s="65">
        <v>23.78</v>
      </c>
    </row>
    <row r="17" spans="1:8" ht="178.5">
      <c r="A17" s="39" t="s">
        <v>16</v>
      </c>
      <c r="B17" s="60" t="s">
        <v>56</v>
      </c>
      <c r="C17" s="60" t="s">
        <v>63</v>
      </c>
      <c r="D17" s="60" t="s">
        <v>11</v>
      </c>
      <c r="E17" s="59" t="s">
        <v>74</v>
      </c>
      <c r="F17" s="60" t="s">
        <v>10</v>
      </c>
      <c r="G17" s="42" t="s">
        <v>38</v>
      </c>
      <c r="H17" s="65">
        <v>42.5</v>
      </c>
    </row>
    <row r="18" spans="1:8" ht="114.75">
      <c r="A18" s="39" t="s">
        <v>16</v>
      </c>
      <c r="B18" s="60" t="s">
        <v>57</v>
      </c>
      <c r="C18" s="60" t="s">
        <v>82</v>
      </c>
      <c r="D18" s="60" t="s">
        <v>40</v>
      </c>
      <c r="E18" s="59" t="s">
        <v>48</v>
      </c>
      <c r="F18" s="60" t="s">
        <v>10</v>
      </c>
      <c r="G18" s="42" t="s">
        <v>38</v>
      </c>
      <c r="H18" s="65">
        <v>653.14</v>
      </c>
    </row>
    <row r="19" spans="1:8" ht="89.25">
      <c r="A19" s="39" t="s">
        <v>16</v>
      </c>
      <c r="B19" s="60" t="s">
        <v>8</v>
      </c>
      <c r="C19" s="60" t="s">
        <v>64</v>
      </c>
      <c r="D19" s="60" t="s">
        <v>42</v>
      </c>
      <c r="E19" s="59" t="s">
        <v>70</v>
      </c>
      <c r="F19" s="60" t="s">
        <v>10</v>
      </c>
      <c r="G19" s="42" t="s">
        <v>38</v>
      </c>
      <c r="H19" s="65">
        <v>49.07</v>
      </c>
    </row>
    <row r="20" spans="1:8" ht="140.25">
      <c r="A20" s="39" t="s">
        <v>23</v>
      </c>
      <c r="B20" s="60" t="s">
        <v>53</v>
      </c>
      <c r="C20" s="60" t="s">
        <v>83</v>
      </c>
      <c r="D20" s="60" t="s">
        <v>40</v>
      </c>
      <c r="E20" s="59" t="s">
        <v>48</v>
      </c>
      <c r="F20" s="60" t="s">
        <v>10</v>
      </c>
      <c r="G20" s="42" t="s">
        <v>38</v>
      </c>
      <c r="H20" s="65">
        <v>93.68</v>
      </c>
    </row>
    <row r="21" spans="1:8" ht="89.25">
      <c r="A21" s="39" t="s">
        <v>16</v>
      </c>
      <c r="B21" s="60" t="s">
        <v>58</v>
      </c>
      <c r="C21" s="60" t="s">
        <v>65</v>
      </c>
      <c r="D21" s="60" t="s">
        <v>42</v>
      </c>
      <c r="E21" s="59" t="s">
        <v>70</v>
      </c>
      <c r="F21" s="60" t="s">
        <v>10</v>
      </c>
      <c r="G21" s="42" t="s">
        <v>38</v>
      </c>
      <c r="H21" s="65">
        <v>22.35</v>
      </c>
    </row>
    <row r="22" spans="1:8" ht="89.25">
      <c r="A22" s="39" t="s">
        <v>16</v>
      </c>
      <c r="B22" s="60" t="s">
        <v>58</v>
      </c>
      <c r="C22" s="60" t="s">
        <v>65</v>
      </c>
      <c r="D22" s="60" t="s">
        <v>40</v>
      </c>
      <c r="E22" s="59" t="s">
        <v>48</v>
      </c>
      <c r="F22" s="60" t="s">
        <v>10</v>
      </c>
      <c r="G22" s="42" t="s">
        <v>38</v>
      </c>
      <c r="H22" s="65">
        <v>18.98</v>
      </c>
    </row>
    <row r="23" spans="1:8" ht="89.25">
      <c r="A23" s="39" t="s">
        <v>16</v>
      </c>
      <c r="B23" s="60" t="s">
        <v>49</v>
      </c>
      <c r="C23" s="60" t="s">
        <v>66</v>
      </c>
      <c r="D23" s="60" t="s">
        <v>42</v>
      </c>
      <c r="E23" s="59" t="s">
        <v>70</v>
      </c>
      <c r="F23" s="60" t="s">
        <v>10</v>
      </c>
      <c r="G23" s="42" t="s">
        <v>38</v>
      </c>
      <c r="H23" s="65">
        <v>51.45</v>
      </c>
    </row>
    <row r="24" spans="1:8" ht="255">
      <c r="A24" s="46" t="s">
        <v>23</v>
      </c>
      <c r="B24" s="60" t="s">
        <v>52</v>
      </c>
      <c r="C24" s="60" t="s">
        <v>84</v>
      </c>
      <c r="D24" s="60" t="s">
        <v>9</v>
      </c>
      <c r="E24" s="59" t="s">
        <v>73</v>
      </c>
      <c r="F24" s="60" t="s">
        <v>10</v>
      </c>
      <c r="G24" s="45"/>
      <c r="H24" s="65">
        <v>366.67</v>
      </c>
    </row>
    <row r="25" spans="1:8" ht="216.75">
      <c r="A25" s="46" t="s">
        <v>23</v>
      </c>
      <c r="B25" s="60" t="s">
        <v>52</v>
      </c>
      <c r="C25" s="60" t="s">
        <v>84</v>
      </c>
      <c r="D25" s="60" t="s">
        <v>39</v>
      </c>
      <c r="E25" s="59" t="s">
        <v>71</v>
      </c>
      <c r="F25" s="60" t="s">
        <v>10</v>
      </c>
      <c r="G25" s="45"/>
      <c r="H25" s="65">
        <v>48.33</v>
      </c>
    </row>
    <row r="26" spans="1:8" ht="178.5">
      <c r="A26" s="46" t="s">
        <v>23</v>
      </c>
      <c r="B26" s="60" t="s">
        <v>52</v>
      </c>
      <c r="C26" s="60" t="s">
        <v>84</v>
      </c>
      <c r="D26" s="60" t="s">
        <v>11</v>
      </c>
      <c r="E26" s="59" t="s">
        <v>74</v>
      </c>
      <c r="F26" s="60" t="s">
        <v>10</v>
      </c>
      <c r="G26" s="45"/>
      <c r="H26" s="65">
        <v>85</v>
      </c>
    </row>
    <row r="27" spans="1:8" ht="89.25">
      <c r="A27" s="46" t="s">
        <v>23</v>
      </c>
      <c r="B27" s="60" t="s">
        <v>51</v>
      </c>
      <c r="C27" s="60" t="s">
        <v>85</v>
      </c>
      <c r="D27" s="60" t="s">
        <v>40</v>
      </c>
      <c r="E27" s="59" t="s">
        <v>48</v>
      </c>
      <c r="F27" s="60" t="s">
        <v>10</v>
      </c>
      <c r="G27" s="45"/>
      <c r="H27" s="65">
        <v>11.3</v>
      </c>
    </row>
    <row r="28" spans="1:8" ht="89.25">
      <c r="A28" s="46" t="s">
        <v>23</v>
      </c>
      <c r="B28" s="60" t="s">
        <v>45</v>
      </c>
      <c r="C28" s="60" t="s">
        <v>67</v>
      </c>
      <c r="D28" s="60" t="s">
        <v>40</v>
      </c>
      <c r="E28" s="59" t="s">
        <v>48</v>
      </c>
      <c r="F28" s="60" t="s">
        <v>10</v>
      </c>
      <c r="G28" s="45"/>
      <c r="H28" s="65">
        <v>60.75</v>
      </c>
    </row>
    <row r="29" spans="1:8" ht="216.75">
      <c r="A29" s="46" t="s">
        <v>16</v>
      </c>
      <c r="B29" s="60" t="s">
        <v>91</v>
      </c>
      <c r="C29" s="60" t="s">
        <v>86</v>
      </c>
      <c r="D29" s="60" t="s">
        <v>39</v>
      </c>
      <c r="E29" s="59" t="s">
        <v>71</v>
      </c>
      <c r="F29" s="60" t="s">
        <v>10</v>
      </c>
      <c r="G29" s="45"/>
      <c r="H29" s="65">
        <v>1</v>
      </c>
    </row>
    <row r="30" spans="1:8" ht="255">
      <c r="A30" s="46" t="s">
        <v>23</v>
      </c>
      <c r="B30" s="60" t="s">
        <v>41</v>
      </c>
      <c r="C30" s="60" t="s">
        <v>68</v>
      </c>
      <c r="D30" s="60" t="s">
        <v>9</v>
      </c>
      <c r="E30" s="59" t="s">
        <v>73</v>
      </c>
      <c r="F30" s="60" t="s">
        <v>10</v>
      </c>
      <c r="G30" s="45"/>
      <c r="H30" s="65">
        <v>15.39</v>
      </c>
    </row>
    <row r="31" spans="1:8" ht="89.25">
      <c r="A31" s="46" t="s">
        <v>23</v>
      </c>
      <c r="B31" s="60" t="s">
        <v>46</v>
      </c>
      <c r="C31" s="60" t="s">
        <v>69</v>
      </c>
      <c r="D31" s="60" t="s">
        <v>42</v>
      </c>
      <c r="E31" s="59" t="s">
        <v>70</v>
      </c>
      <c r="F31" s="60" t="s">
        <v>10</v>
      </c>
      <c r="G31" s="45"/>
      <c r="H31" s="65">
        <v>700.1</v>
      </c>
    </row>
    <row r="32" spans="1:8">
      <c r="A32" s="45"/>
      <c r="B32" s="11" t="s">
        <v>14</v>
      </c>
      <c r="C32" s="46"/>
      <c r="D32" s="45"/>
      <c r="E32" s="51"/>
      <c r="F32" s="45"/>
      <c r="G32" s="45"/>
      <c r="H32" s="48">
        <f>SUM(H3:H31)</f>
        <v>21892.059999999998</v>
      </c>
    </row>
    <row r="33" spans="1:8">
      <c r="A33" s="45"/>
      <c r="B33" s="45"/>
      <c r="C33" s="46"/>
      <c r="D33" s="45"/>
      <c r="E33" s="51"/>
      <c r="F33" s="45"/>
      <c r="G33" s="45"/>
      <c r="H33" s="66"/>
    </row>
  </sheetData>
  <autoFilter ref="A2:H25">
    <sortState ref="A3:J53">
      <sortCondition ref="C2"/>
    </sortState>
  </autoFilter>
  <sortState ref="D3:K7">
    <sortCondition ref="E2"/>
  </sortState>
  <mergeCells count="1">
    <mergeCell ref="A1:H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C39" sqref="C39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6" t="s">
        <v>75</v>
      </c>
      <c r="C1" s="56"/>
      <c r="D1" s="56"/>
      <c r="E1" s="56"/>
      <c r="F1" s="56"/>
      <c r="G1" s="56"/>
      <c r="H1" s="56"/>
      <c r="I1" s="56"/>
    </row>
    <row r="2" spans="1:9" ht="38.25">
      <c r="A2" s="7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13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14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36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D6" sqref="D6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7" t="s">
        <v>75</v>
      </c>
      <c r="B1" s="57"/>
      <c r="C1" s="57"/>
      <c r="D1" s="57"/>
      <c r="E1" s="57"/>
    </row>
    <row r="2" spans="1:8" ht="78.75">
      <c r="A2" s="16" t="s">
        <v>12</v>
      </c>
      <c r="B2" s="17" t="s">
        <v>17</v>
      </c>
      <c r="C2" s="17" t="s">
        <v>21</v>
      </c>
      <c r="D2" s="17" t="s">
        <v>18</v>
      </c>
      <c r="E2" s="17" t="s">
        <v>19</v>
      </c>
    </row>
    <row r="3" spans="1:8" ht="63">
      <c r="A3" s="18" t="s">
        <v>22</v>
      </c>
      <c r="B3" s="19" t="s">
        <v>35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15</v>
      </c>
      <c r="B4" s="19" t="s">
        <v>34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23</v>
      </c>
      <c r="B5" s="15" t="s">
        <v>28</v>
      </c>
      <c r="C5" s="22">
        <f>Культура!H13</f>
        <v>3770.06</v>
      </c>
      <c r="D5" s="22">
        <f>Культура!H14</f>
        <v>515.38999999999987</v>
      </c>
      <c r="E5" s="22">
        <f t="shared" si="0"/>
        <v>3254.67</v>
      </c>
      <c r="H5" s="20"/>
    </row>
    <row r="6" spans="1:8" ht="47.25">
      <c r="A6" s="18" t="s">
        <v>16</v>
      </c>
      <c r="B6" s="19" t="s">
        <v>29</v>
      </c>
      <c r="C6" s="22">
        <f>Образование!G23</f>
        <v>18112.73</v>
      </c>
      <c r="D6" s="22">
        <f>Образование!G24</f>
        <v>2146.1600000000008</v>
      </c>
      <c r="E6" s="22">
        <f t="shared" si="0"/>
        <v>15966.57</v>
      </c>
    </row>
    <row r="7" spans="1:8" ht="47.25">
      <c r="A7" s="18" t="s">
        <v>24</v>
      </c>
      <c r="B7" s="19" t="s">
        <v>30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25</v>
      </c>
      <c r="B8" s="15" t="s">
        <v>31</v>
      </c>
      <c r="C8" s="22">
        <f>УКХ!H7</f>
        <v>9.27</v>
      </c>
      <c r="D8" s="22">
        <f>УКХ!H8</f>
        <v>9.27</v>
      </c>
      <c r="E8" s="22">
        <f t="shared" si="0"/>
        <v>0</v>
      </c>
    </row>
    <row r="9" spans="1:8" ht="63">
      <c r="A9" s="18" t="s">
        <v>26</v>
      </c>
      <c r="B9" s="15" t="s">
        <v>32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27</v>
      </c>
      <c r="B10" s="19" t="s">
        <v>33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3" t="s">
        <v>20</v>
      </c>
      <c r="B13" s="54"/>
      <c r="C13" s="21">
        <f t="shared" ref="C13:D13" si="1">SUM(C3:C12)</f>
        <v>21892.06</v>
      </c>
      <c r="D13" s="21">
        <f t="shared" si="1"/>
        <v>2670.8200000000006</v>
      </c>
      <c r="E13" s="21">
        <f>SUM(E3:E12)</f>
        <v>19221.239999999998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pane xSplit="6" ySplit="2" topLeftCell="G19" activePane="bottomRight" state="frozen"/>
      <selection pane="topRight" activeCell="H1" sqref="H1"/>
      <selection pane="bottomLeft" activeCell="A3" sqref="A3"/>
      <selection pane="bottomRight" activeCell="A22" sqref="A22:G24"/>
    </sheetView>
  </sheetViews>
  <sheetFormatPr defaultRowHeight="15"/>
  <cols>
    <col min="1" max="1" width="6.140625" style="34" customWidth="1"/>
    <col min="2" max="2" width="10.140625" style="34" customWidth="1"/>
    <col min="3" max="3" width="19.7109375" style="62" customWidth="1"/>
    <col min="4" max="4" width="19.7109375" style="34" customWidth="1"/>
    <col min="5" max="5" width="19.7109375" style="35" customWidth="1"/>
    <col min="6" max="6" width="10.7109375" style="34" customWidth="1"/>
    <col min="7" max="7" width="14.7109375" style="36" customWidth="1"/>
  </cols>
  <sheetData>
    <row r="1" spans="1:7">
      <c r="A1" s="52" t="s">
        <v>75</v>
      </c>
      <c r="B1" s="52"/>
      <c r="C1" s="52"/>
      <c r="D1" s="52"/>
      <c r="E1" s="52"/>
      <c r="F1" s="52"/>
      <c r="G1" s="52"/>
    </row>
    <row r="2" spans="1:7" ht="55.5" customHeight="1">
      <c r="A2" s="39" t="s">
        <v>12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</row>
    <row r="3" spans="1:7" ht="89.25">
      <c r="A3" s="39" t="s">
        <v>16</v>
      </c>
      <c r="B3" s="60" t="s">
        <v>54</v>
      </c>
      <c r="C3" s="60" t="s">
        <v>59</v>
      </c>
      <c r="D3" s="60" t="s">
        <v>42</v>
      </c>
      <c r="E3" s="59" t="s">
        <v>70</v>
      </c>
      <c r="F3" s="60" t="s">
        <v>10</v>
      </c>
      <c r="G3" s="65">
        <v>6.48</v>
      </c>
    </row>
    <row r="4" spans="1:7" ht="216.75">
      <c r="A4" s="39" t="s">
        <v>16</v>
      </c>
      <c r="B4" s="60" t="s">
        <v>54</v>
      </c>
      <c r="C4" s="60" t="s">
        <v>59</v>
      </c>
      <c r="D4" s="60" t="s">
        <v>39</v>
      </c>
      <c r="E4" s="59" t="s">
        <v>71</v>
      </c>
      <c r="F4" s="60" t="s">
        <v>10</v>
      </c>
      <c r="G4" s="65">
        <v>58.54</v>
      </c>
    </row>
    <row r="5" spans="1:7" ht="89.25">
      <c r="A5" s="39" t="s">
        <v>16</v>
      </c>
      <c r="B5" s="60" t="s">
        <v>87</v>
      </c>
      <c r="C5" s="60" t="s">
        <v>78</v>
      </c>
      <c r="D5" s="60" t="s">
        <v>42</v>
      </c>
      <c r="E5" s="59" t="s">
        <v>70</v>
      </c>
      <c r="F5" s="60" t="s">
        <v>10</v>
      </c>
      <c r="G5" s="65">
        <v>734.67</v>
      </c>
    </row>
    <row r="6" spans="1:7" ht="255">
      <c r="A6" s="39" t="s">
        <v>16</v>
      </c>
      <c r="B6" s="60" t="s">
        <v>87</v>
      </c>
      <c r="C6" s="60" t="s">
        <v>78</v>
      </c>
      <c r="D6" s="60" t="s">
        <v>9</v>
      </c>
      <c r="E6" s="59" t="s">
        <v>73</v>
      </c>
      <c r="F6" s="60" t="s">
        <v>10</v>
      </c>
      <c r="G6" s="65">
        <v>1.33</v>
      </c>
    </row>
    <row r="7" spans="1:7" ht="89.25">
      <c r="A7" s="39" t="s">
        <v>16</v>
      </c>
      <c r="B7" s="60" t="s">
        <v>88</v>
      </c>
      <c r="C7" s="60" t="s">
        <v>79</v>
      </c>
      <c r="D7" s="60" t="s">
        <v>42</v>
      </c>
      <c r="E7" s="59" t="s">
        <v>70</v>
      </c>
      <c r="F7" s="60" t="s">
        <v>10</v>
      </c>
      <c r="G7" s="65">
        <v>582.61</v>
      </c>
    </row>
    <row r="8" spans="1:7" ht="153">
      <c r="A8" s="39" t="s">
        <v>16</v>
      </c>
      <c r="B8" s="60" t="s">
        <v>43</v>
      </c>
      <c r="C8" s="60" t="s">
        <v>60</v>
      </c>
      <c r="D8" s="60" t="s">
        <v>50</v>
      </c>
      <c r="E8" s="59" t="s">
        <v>72</v>
      </c>
      <c r="F8" s="60" t="s">
        <v>10</v>
      </c>
      <c r="G8" s="65">
        <v>1976.56</v>
      </c>
    </row>
    <row r="9" spans="1:7" ht="89.25">
      <c r="A9" s="39" t="s">
        <v>16</v>
      </c>
      <c r="B9" s="60" t="s">
        <v>89</v>
      </c>
      <c r="C9" s="60" t="s">
        <v>80</v>
      </c>
      <c r="D9" s="60" t="s">
        <v>42</v>
      </c>
      <c r="E9" s="59" t="s">
        <v>70</v>
      </c>
      <c r="F9" s="60" t="s">
        <v>10</v>
      </c>
      <c r="G9" s="65">
        <v>2201.21</v>
      </c>
    </row>
    <row r="10" spans="1:7" ht="89.25">
      <c r="A10" s="39" t="s">
        <v>16</v>
      </c>
      <c r="B10" s="60" t="s">
        <v>90</v>
      </c>
      <c r="C10" s="60" t="s">
        <v>81</v>
      </c>
      <c r="D10" s="60" t="s">
        <v>42</v>
      </c>
      <c r="E10" s="59" t="s">
        <v>70</v>
      </c>
      <c r="F10" s="60" t="s">
        <v>10</v>
      </c>
      <c r="G10" s="65">
        <v>7706.51</v>
      </c>
    </row>
    <row r="11" spans="1:7" ht="89.25">
      <c r="A11" s="39" t="s">
        <v>16</v>
      </c>
      <c r="B11" s="60" t="s">
        <v>55</v>
      </c>
      <c r="C11" s="60" t="s">
        <v>61</v>
      </c>
      <c r="D11" s="60" t="s">
        <v>42</v>
      </c>
      <c r="E11" s="59" t="s">
        <v>70</v>
      </c>
      <c r="F11" s="60" t="s">
        <v>10</v>
      </c>
      <c r="G11" s="65">
        <v>3400.67</v>
      </c>
    </row>
    <row r="12" spans="1:7" ht="89.25">
      <c r="A12" s="39" t="s">
        <v>16</v>
      </c>
      <c r="B12" s="60" t="s">
        <v>47</v>
      </c>
      <c r="C12" s="60" t="s">
        <v>62</v>
      </c>
      <c r="D12" s="60" t="s">
        <v>40</v>
      </c>
      <c r="E12" s="59" t="s">
        <v>48</v>
      </c>
      <c r="F12" s="60" t="s">
        <v>10</v>
      </c>
      <c r="G12" s="65">
        <v>539.42999999999995</v>
      </c>
    </row>
    <row r="13" spans="1:7" ht="255">
      <c r="A13" s="39" t="s">
        <v>16</v>
      </c>
      <c r="B13" s="60" t="s">
        <v>56</v>
      </c>
      <c r="C13" s="60" t="s">
        <v>63</v>
      </c>
      <c r="D13" s="60" t="s">
        <v>9</v>
      </c>
      <c r="E13" s="59" t="s">
        <v>73</v>
      </c>
      <c r="F13" s="60" t="s">
        <v>10</v>
      </c>
      <c r="G13" s="65">
        <v>42.45</v>
      </c>
    </row>
    <row r="14" spans="1:7" ht="216.75">
      <c r="A14" s="39" t="s">
        <v>16</v>
      </c>
      <c r="B14" s="60" t="s">
        <v>56</v>
      </c>
      <c r="C14" s="60" t="s">
        <v>63</v>
      </c>
      <c r="D14" s="60" t="s">
        <v>39</v>
      </c>
      <c r="E14" s="59" t="s">
        <v>71</v>
      </c>
      <c r="F14" s="60" t="s">
        <v>10</v>
      </c>
      <c r="G14" s="65">
        <v>23.78</v>
      </c>
    </row>
    <row r="15" spans="1:7" ht="178.5">
      <c r="A15" s="39" t="s">
        <v>16</v>
      </c>
      <c r="B15" s="60" t="s">
        <v>56</v>
      </c>
      <c r="C15" s="60" t="s">
        <v>63</v>
      </c>
      <c r="D15" s="60" t="s">
        <v>11</v>
      </c>
      <c r="E15" s="59" t="s">
        <v>74</v>
      </c>
      <c r="F15" s="60" t="s">
        <v>10</v>
      </c>
      <c r="G15" s="65">
        <v>42.5</v>
      </c>
    </row>
    <row r="16" spans="1:7" ht="114.75">
      <c r="A16" s="39" t="s">
        <v>16</v>
      </c>
      <c r="B16" s="60" t="s">
        <v>57</v>
      </c>
      <c r="C16" s="60" t="s">
        <v>82</v>
      </c>
      <c r="D16" s="60" t="s">
        <v>40</v>
      </c>
      <c r="E16" s="59" t="s">
        <v>48</v>
      </c>
      <c r="F16" s="60" t="s">
        <v>10</v>
      </c>
      <c r="G16" s="65">
        <v>653.14</v>
      </c>
    </row>
    <row r="17" spans="1:7" ht="89.25">
      <c r="A17" s="39" t="s">
        <v>16</v>
      </c>
      <c r="B17" s="60" t="s">
        <v>8</v>
      </c>
      <c r="C17" s="60" t="s">
        <v>64</v>
      </c>
      <c r="D17" s="60" t="s">
        <v>42</v>
      </c>
      <c r="E17" s="59" t="s">
        <v>70</v>
      </c>
      <c r="F17" s="60" t="s">
        <v>10</v>
      </c>
      <c r="G17" s="65">
        <v>49.07</v>
      </c>
    </row>
    <row r="18" spans="1:7" ht="89.25">
      <c r="A18" s="39" t="s">
        <v>16</v>
      </c>
      <c r="B18" s="60" t="s">
        <v>58</v>
      </c>
      <c r="C18" s="60" t="s">
        <v>65</v>
      </c>
      <c r="D18" s="60" t="s">
        <v>42</v>
      </c>
      <c r="E18" s="59" t="s">
        <v>70</v>
      </c>
      <c r="F18" s="60" t="s">
        <v>10</v>
      </c>
      <c r="G18" s="65">
        <v>22.35</v>
      </c>
    </row>
    <row r="19" spans="1:7" ht="89.25">
      <c r="A19" s="39" t="s">
        <v>16</v>
      </c>
      <c r="B19" s="60" t="s">
        <v>58</v>
      </c>
      <c r="C19" s="60" t="s">
        <v>65</v>
      </c>
      <c r="D19" s="60" t="s">
        <v>40</v>
      </c>
      <c r="E19" s="59" t="s">
        <v>48</v>
      </c>
      <c r="F19" s="60" t="s">
        <v>10</v>
      </c>
      <c r="G19" s="65">
        <v>18.98</v>
      </c>
    </row>
    <row r="20" spans="1:7" ht="89.25">
      <c r="A20" s="39" t="s">
        <v>16</v>
      </c>
      <c r="B20" s="60" t="s">
        <v>49</v>
      </c>
      <c r="C20" s="60" t="s">
        <v>66</v>
      </c>
      <c r="D20" s="60" t="s">
        <v>42</v>
      </c>
      <c r="E20" s="59" t="s">
        <v>70</v>
      </c>
      <c r="F20" s="60" t="s">
        <v>10</v>
      </c>
      <c r="G20" s="65">
        <v>51.45</v>
      </c>
    </row>
    <row r="21" spans="1:7" ht="216.75">
      <c r="A21" s="46" t="s">
        <v>16</v>
      </c>
      <c r="B21" s="60" t="s">
        <v>91</v>
      </c>
      <c r="C21" s="60" t="s">
        <v>86</v>
      </c>
      <c r="D21" s="60" t="s">
        <v>39</v>
      </c>
      <c r="E21" s="59" t="s">
        <v>71</v>
      </c>
      <c r="F21" s="60" t="s">
        <v>10</v>
      </c>
      <c r="G21" s="65">
        <v>1</v>
      </c>
    </row>
    <row r="22" spans="1:7">
      <c r="A22" s="31"/>
      <c r="B22" s="11" t="s">
        <v>13</v>
      </c>
      <c r="C22" s="8"/>
      <c r="D22" s="8"/>
      <c r="E22" s="32"/>
      <c r="F22" s="33"/>
      <c r="G22" s="33">
        <f>SUM(G3:G21)</f>
        <v>18112.73</v>
      </c>
    </row>
    <row r="23" spans="1:7">
      <c r="A23" s="31"/>
      <c r="B23" s="11" t="s">
        <v>14</v>
      </c>
      <c r="C23" s="8"/>
      <c r="D23" s="8"/>
      <c r="E23" s="32"/>
      <c r="F23" s="33"/>
      <c r="G23" s="33">
        <f>G22</f>
        <v>18112.73</v>
      </c>
    </row>
    <row r="24" spans="1:7">
      <c r="A24" s="23"/>
      <c r="B24" s="24" t="s">
        <v>36</v>
      </c>
      <c r="C24" s="25"/>
      <c r="D24" s="25"/>
      <c r="E24" s="25"/>
      <c r="F24" s="37"/>
      <c r="G24" s="38">
        <f>G23-G20-G19-G18-G17-G16-G12-G11-G10-G9-G7-G5-G3</f>
        <v>2146.1600000000008</v>
      </c>
    </row>
  </sheetData>
  <autoFilter ref="A2:H2">
    <sortState ref="A3:I44">
      <sortCondition ref="C2"/>
    </sortState>
  </autoFilter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14" sqref="H14"/>
    </sheetView>
  </sheetViews>
  <sheetFormatPr defaultRowHeight="15"/>
  <cols>
    <col min="1" max="1" width="6.140625" style="34" customWidth="1"/>
    <col min="2" max="2" width="10.140625" style="34" customWidth="1"/>
    <col min="3" max="3" width="19.7109375" style="62" customWidth="1"/>
    <col min="4" max="4" width="19.71093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8" width="14.7109375" style="36" customWidth="1"/>
  </cols>
  <sheetData>
    <row r="1" spans="1:8">
      <c r="A1" s="52" t="s">
        <v>75</v>
      </c>
      <c r="B1" s="52"/>
      <c r="C1" s="52"/>
      <c r="D1" s="52"/>
      <c r="E1" s="52"/>
      <c r="F1" s="52"/>
      <c r="G1" s="52"/>
      <c r="H1" s="52"/>
    </row>
    <row r="2" spans="1:8" ht="55.5" customHeight="1">
      <c r="A2" s="39" t="s">
        <v>12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37</v>
      </c>
      <c r="H2" s="41" t="s">
        <v>5</v>
      </c>
    </row>
    <row r="3" spans="1:8" ht="128.25">
      <c r="A3" s="39" t="s">
        <v>23</v>
      </c>
      <c r="B3" s="61">
        <v>411138990</v>
      </c>
      <c r="C3" s="61" t="s">
        <v>76</v>
      </c>
      <c r="D3" s="63" t="s">
        <v>42</v>
      </c>
      <c r="E3" s="58" t="s">
        <v>92</v>
      </c>
      <c r="F3" s="61">
        <v>84701000</v>
      </c>
      <c r="G3" s="42" t="s">
        <v>38</v>
      </c>
      <c r="H3" s="64">
        <v>2388.84</v>
      </c>
    </row>
    <row r="4" spans="1:8" ht="140.25">
      <c r="A4" s="39" t="s">
        <v>23</v>
      </c>
      <c r="B4" s="60" t="s">
        <v>53</v>
      </c>
      <c r="C4" s="60" t="s">
        <v>83</v>
      </c>
      <c r="D4" s="60" t="s">
        <v>40</v>
      </c>
      <c r="E4" s="59" t="s">
        <v>48</v>
      </c>
      <c r="F4" s="60" t="s">
        <v>10</v>
      </c>
      <c r="G4" s="42" t="s">
        <v>38</v>
      </c>
      <c r="H4" s="65">
        <v>93.68</v>
      </c>
    </row>
    <row r="5" spans="1:8" ht="255">
      <c r="A5" s="46" t="s">
        <v>23</v>
      </c>
      <c r="B5" s="60" t="s">
        <v>52</v>
      </c>
      <c r="C5" s="60" t="s">
        <v>84</v>
      </c>
      <c r="D5" s="60" t="s">
        <v>9</v>
      </c>
      <c r="E5" s="59" t="s">
        <v>73</v>
      </c>
      <c r="F5" s="60" t="s">
        <v>10</v>
      </c>
      <c r="G5" s="45"/>
      <c r="H5" s="65">
        <v>366.67</v>
      </c>
    </row>
    <row r="6" spans="1:8" ht="216.75">
      <c r="A6" s="46" t="s">
        <v>23</v>
      </c>
      <c r="B6" s="60" t="s">
        <v>52</v>
      </c>
      <c r="C6" s="60" t="s">
        <v>84</v>
      </c>
      <c r="D6" s="60" t="s">
        <v>39</v>
      </c>
      <c r="E6" s="59" t="s">
        <v>71</v>
      </c>
      <c r="F6" s="60" t="s">
        <v>10</v>
      </c>
      <c r="G6" s="45"/>
      <c r="H6" s="65">
        <v>48.33</v>
      </c>
    </row>
    <row r="7" spans="1:8" ht="178.5">
      <c r="A7" s="46" t="s">
        <v>23</v>
      </c>
      <c r="B7" s="60" t="s">
        <v>52</v>
      </c>
      <c r="C7" s="60" t="s">
        <v>84</v>
      </c>
      <c r="D7" s="60" t="s">
        <v>11</v>
      </c>
      <c r="E7" s="59" t="s">
        <v>74</v>
      </c>
      <c r="F7" s="60" t="s">
        <v>10</v>
      </c>
      <c r="G7" s="45"/>
      <c r="H7" s="65">
        <v>85</v>
      </c>
    </row>
    <row r="8" spans="1:8" ht="89.25">
      <c r="A8" s="46" t="s">
        <v>23</v>
      </c>
      <c r="B8" s="60" t="s">
        <v>51</v>
      </c>
      <c r="C8" s="60" t="s">
        <v>85</v>
      </c>
      <c r="D8" s="60" t="s">
        <v>40</v>
      </c>
      <c r="E8" s="59" t="s">
        <v>48</v>
      </c>
      <c r="F8" s="60" t="s">
        <v>10</v>
      </c>
      <c r="G8" s="45"/>
      <c r="H8" s="65">
        <v>11.3</v>
      </c>
    </row>
    <row r="9" spans="1:8" ht="89.25">
      <c r="A9" s="46" t="s">
        <v>23</v>
      </c>
      <c r="B9" s="60" t="s">
        <v>45</v>
      </c>
      <c r="C9" s="60" t="s">
        <v>67</v>
      </c>
      <c r="D9" s="60" t="s">
        <v>40</v>
      </c>
      <c r="E9" s="59" t="s">
        <v>48</v>
      </c>
      <c r="F9" s="60" t="s">
        <v>10</v>
      </c>
      <c r="G9" s="45"/>
      <c r="H9" s="65">
        <v>60.75</v>
      </c>
    </row>
    <row r="10" spans="1:8" ht="255">
      <c r="A10" s="46" t="s">
        <v>23</v>
      </c>
      <c r="B10" s="60" t="s">
        <v>41</v>
      </c>
      <c r="C10" s="60" t="s">
        <v>68</v>
      </c>
      <c r="D10" s="60" t="s">
        <v>9</v>
      </c>
      <c r="E10" s="59" t="s">
        <v>73</v>
      </c>
      <c r="F10" s="60" t="s">
        <v>10</v>
      </c>
      <c r="G10" s="45"/>
      <c r="H10" s="65">
        <v>15.39</v>
      </c>
    </row>
    <row r="11" spans="1:8" ht="89.25">
      <c r="A11" s="46" t="s">
        <v>23</v>
      </c>
      <c r="B11" s="60" t="s">
        <v>46</v>
      </c>
      <c r="C11" s="60" t="s">
        <v>69</v>
      </c>
      <c r="D11" s="60" t="s">
        <v>42</v>
      </c>
      <c r="E11" s="59" t="s">
        <v>70</v>
      </c>
      <c r="F11" s="60" t="s">
        <v>10</v>
      </c>
      <c r="G11" s="45"/>
      <c r="H11" s="65">
        <v>700.1</v>
      </c>
    </row>
    <row r="12" spans="1:8">
      <c r="A12" s="31"/>
      <c r="B12" s="11" t="s">
        <v>13</v>
      </c>
      <c r="C12" s="8"/>
      <c r="D12" s="8"/>
      <c r="E12" s="32"/>
      <c r="F12" s="33"/>
      <c r="G12" s="45"/>
      <c r="H12" s="33">
        <f>SUM(H3:H11)</f>
        <v>3770.06</v>
      </c>
    </row>
    <row r="13" spans="1:8">
      <c r="A13" s="31"/>
      <c r="B13" s="11" t="s">
        <v>14</v>
      </c>
      <c r="C13" s="8"/>
      <c r="D13" s="8"/>
      <c r="E13" s="32"/>
      <c r="F13" s="33"/>
      <c r="G13" s="45"/>
      <c r="H13" s="33">
        <f>H12</f>
        <v>3770.06</v>
      </c>
    </row>
    <row r="14" spans="1:8">
      <c r="A14" s="23"/>
      <c r="B14" s="24" t="s">
        <v>36</v>
      </c>
      <c r="C14" s="25"/>
      <c r="D14" s="25"/>
      <c r="E14" s="25"/>
      <c r="F14" s="37"/>
      <c r="G14" s="45"/>
      <c r="H14" s="38">
        <f>H13-H11-H9-H8-H4-H3</f>
        <v>515.38999999999987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5" t="s">
        <v>75</v>
      </c>
      <c r="C1" s="55"/>
      <c r="D1" s="55"/>
      <c r="E1" s="55"/>
      <c r="F1" s="55"/>
      <c r="G1" s="55"/>
      <c r="H1" s="55"/>
      <c r="I1" s="55"/>
      <c r="J1" s="55"/>
    </row>
    <row r="2" spans="1:10" ht="38.25">
      <c r="A2" s="28" t="s">
        <v>12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37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13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14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36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A4" sqref="A4:J6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5" t="s">
        <v>75</v>
      </c>
      <c r="C1" s="55"/>
      <c r="D1" s="55"/>
      <c r="E1" s="55"/>
      <c r="F1" s="55"/>
      <c r="G1" s="55"/>
      <c r="H1" s="55"/>
      <c r="I1" s="55"/>
      <c r="J1" s="55"/>
    </row>
    <row r="2" spans="1:10" ht="38.25">
      <c r="A2" s="28" t="s">
        <v>12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37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13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14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36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5" t="s">
        <v>75</v>
      </c>
      <c r="C1" s="55"/>
      <c r="D1" s="55"/>
      <c r="E1" s="55"/>
      <c r="F1" s="55"/>
      <c r="G1" s="55"/>
      <c r="H1" s="55"/>
      <c r="I1" s="55"/>
      <c r="J1" s="55"/>
    </row>
    <row r="2" spans="1:10" ht="38.25">
      <c r="A2" s="28" t="s">
        <v>12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37</v>
      </c>
      <c r="H2" s="2" t="s">
        <v>5</v>
      </c>
      <c r="I2" s="2" t="s">
        <v>6</v>
      </c>
      <c r="J2" s="2" t="s">
        <v>7</v>
      </c>
    </row>
    <row r="3" spans="1:10">
      <c r="A3" s="42"/>
      <c r="B3" s="42"/>
      <c r="C3" s="42"/>
      <c r="D3" s="42"/>
      <c r="E3" s="43"/>
      <c r="F3" s="42"/>
      <c r="G3" s="42"/>
      <c r="H3" s="47"/>
      <c r="I3" s="47"/>
      <c r="J3" s="47"/>
    </row>
    <row r="4" spans="1:10">
      <c r="A4" s="42"/>
      <c r="B4" s="42"/>
      <c r="C4" s="42"/>
      <c r="D4" s="42"/>
      <c r="E4" s="43"/>
      <c r="F4" s="42"/>
      <c r="G4" s="42"/>
      <c r="H4" s="47"/>
      <c r="I4" s="47"/>
      <c r="J4" s="47"/>
    </row>
    <row r="5" spans="1:10">
      <c r="A5" s="31"/>
      <c r="B5" s="11" t="s">
        <v>13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14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36</v>
      </c>
      <c r="C7" s="25"/>
      <c r="D7" s="25"/>
      <c r="E7" s="25"/>
      <c r="F7" s="25"/>
      <c r="G7" s="26"/>
      <c r="H7" s="26"/>
      <c r="I7" s="37"/>
      <c r="J7" s="38"/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H9" sqref="H9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5" t="s">
        <v>75</v>
      </c>
      <c r="C1" s="55"/>
      <c r="D1" s="55"/>
      <c r="E1" s="55"/>
      <c r="F1" s="55"/>
      <c r="G1" s="55"/>
      <c r="H1" s="55"/>
      <c r="I1" s="55"/>
      <c r="J1" s="55"/>
    </row>
    <row r="2" spans="1:12" ht="38.25">
      <c r="A2" s="28" t="s">
        <v>12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37</v>
      </c>
      <c r="H2" s="2" t="s">
        <v>5</v>
      </c>
      <c r="I2" s="2" t="s">
        <v>6</v>
      </c>
      <c r="J2" s="2" t="s">
        <v>7</v>
      </c>
      <c r="K2" s="49"/>
      <c r="L2" s="49"/>
    </row>
    <row r="3" spans="1:12" ht="102.75">
      <c r="A3" s="39" t="s">
        <v>25</v>
      </c>
      <c r="B3" s="61">
        <v>411014585</v>
      </c>
      <c r="C3" s="61" t="s">
        <v>77</v>
      </c>
      <c r="D3" s="63" t="s">
        <v>39</v>
      </c>
      <c r="E3" s="58" t="s">
        <v>93</v>
      </c>
      <c r="F3" s="61">
        <v>84701000</v>
      </c>
      <c r="G3" s="42" t="s">
        <v>38</v>
      </c>
      <c r="H3" s="64">
        <v>9.27</v>
      </c>
      <c r="I3" s="47"/>
      <c r="J3" s="47"/>
      <c r="K3" s="50"/>
      <c r="L3" s="49"/>
    </row>
    <row r="4" spans="1:12">
      <c r="A4" s="11"/>
      <c r="B4" s="1"/>
      <c r="C4" s="1"/>
      <c r="D4" s="1"/>
      <c r="E4" s="43"/>
      <c r="F4" s="42"/>
      <c r="H4" s="47"/>
      <c r="I4" s="47"/>
      <c r="J4" s="47"/>
    </row>
    <row r="5" spans="1:12">
      <c r="A5" s="46"/>
      <c r="B5" s="44"/>
      <c r="C5" s="42"/>
      <c r="D5" s="42"/>
      <c r="E5" s="43"/>
      <c r="F5" s="42"/>
      <c r="H5" s="47"/>
      <c r="I5" s="47"/>
      <c r="J5" s="47"/>
    </row>
    <row r="6" spans="1:12">
      <c r="A6" s="31"/>
      <c r="B6" s="11" t="s">
        <v>13</v>
      </c>
      <c r="C6" s="8"/>
      <c r="D6" s="8"/>
      <c r="E6" s="32"/>
      <c r="F6" s="8"/>
      <c r="G6" s="8"/>
      <c r="H6" s="33">
        <f t="shared" ref="H6:I6" si="0">SUM(H3:H5)</f>
        <v>9.27</v>
      </c>
      <c r="I6" s="33">
        <f t="shared" si="0"/>
        <v>0</v>
      </c>
      <c r="J6" s="33">
        <f>SUM(J3:J5)</f>
        <v>0</v>
      </c>
    </row>
    <row r="7" spans="1:12">
      <c r="A7" s="31"/>
      <c r="B7" s="11" t="s">
        <v>14</v>
      </c>
      <c r="C7" s="8"/>
      <c r="D7" s="8"/>
      <c r="E7" s="32"/>
      <c r="F7" s="8"/>
      <c r="G7" s="8"/>
      <c r="H7" s="33">
        <f>H6+I6+J6</f>
        <v>9.27</v>
      </c>
      <c r="I7" s="33"/>
      <c r="J7" s="66"/>
    </row>
    <row r="8" spans="1:12">
      <c r="A8" s="23"/>
      <c r="B8" s="24" t="s">
        <v>36</v>
      </c>
      <c r="C8" s="25"/>
      <c r="D8" s="25"/>
      <c r="E8" s="25"/>
      <c r="F8" s="25"/>
      <c r="G8" s="26"/>
      <c r="H8" s="38">
        <f>H7</f>
        <v>9.27</v>
      </c>
      <c r="I8" s="37"/>
      <c r="J8" s="37"/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H39" sqref="H39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6" t="s">
        <v>75</v>
      </c>
      <c r="C1" s="56"/>
      <c r="D1" s="56"/>
      <c r="E1" s="56"/>
      <c r="F1" s="56"/>
      <c r="G1" s="56"/>
      <c r="H1" s="56"/>
      <c r="I1" s="56"/>
    </row>
    <row r="2" spans="1:9" ht="38.25">
      <c r="A2" s="7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24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13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14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36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2021-05-18T03:41:16Z</dcterms:modified>
</cp:coreProperties>
</file>