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9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УФНС'!$A$2:$G$2</definedName>
    <definedName name="_xlnm._FilterDatabase" localSheetId="2" hidden="1">Образование!$A$2:$I$2</definedName>
    <definedName name="_xlnm.Print_Area" localSheetId="0">'Информация УФНС'!$B$1:$G$8</definedName>
  </definedNames>
  <calcPr calcId="124519" refMode="R1C1"/>
</workbook>
</file>

<file path=xl/calcChain.xml><?xml version="1.0" encoding="utf-8"?>
<calcChain xmlns="http://schemas.openxmlformats.org/spreadsheetml/2006/main">
  <c r="G55" i="4"/>
  <c r="D6" i="3"/>
  <c r="C5"/>
  <c r="D7"/>
  <c r="C7"/>
  <c r="D8"/>
  <c r="C8"/>
  <c r="D9"/>
  <c r="C9"/>
  <c r="I9" i="8"/>
  <c r="G7"/>
  <c r="I7"/>
  <c r="H7"/>
  <c r="I8"/>
  <c r="I7" i="7"/>
  <c r="G6"/>
  <c r="I11" i="2"/>
  <c r="D5" i="3" s="1"/>
  <c r="G9" i="2"/>
  <c r="G53" i="4"/>
  <c r="G54" s="1"/>
  <c r="C6" i="3" s="1"/>
  <c r="G68" i="1"/>
  <c r="G67"/>
  <c r="D10" i="3"/>
  <c r="C10"/>
  <c r="D3"/>
  <c r="C3"/>
  <c r="J6" i="6"/>
  <c r="J5" i="5"/>
  <c r="I5"/>
  <c r="H5"/>
  <c r="J5" i="6" l="1"/>
  <c r="J6" i="5"/>
  <c r="I10" i="2"/>
  <c r="I6" i="10"/>
  <c r="H6"/>
  <c r="G6"/>
  <c r="I7" s="1"/>
  <c r="I8" s="1"/>
  <c r="I6" i="9"/>
  <c r="H6"/>
  <c r="G6"/>
  <c r="I7" s="1"/>
  <c r="E10" i="3"/>
  <c r="I8" i="7" l="1"/>
  <c r="E9" i="3" s="1"/>
  <c r="C4"/>
  <c r="J7" i="5"/>
  <c r="D4" i="3" s="1"/>
  <c r="E5"/>
  <c r="E6"/>
  <c r="E8"/>
  <c r="E4"/>
  <c r="E3"/>
  <c r="E7" l="1"/>
  <c r="E13" s="1"/>
  <c r="D13"/>
  <c r="C13"/>
</calcChain>
</file>

<file path=xl/sharedStrings.xml><?xml version="1.0" encoding="utf-8"?>
<sst xmlns="http://schemas.openxmlformats.org/spreadsheetml/2006/main" count="653" uniqueCount="74">
  <si>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</si>
  <si>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</si>
  <si>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</si>
  <si>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</si>
  <si>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</si>
  <si>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</si>
  <si>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</si>
  <si>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</si>
  <si>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18210202010060010160</t>
  </si>
  <si>
    <t>18210202101080013160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</si>
  <si>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</si>
  <si>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</si>
  <si>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</si>
  <si>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</si>
  <si>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</si>
  <si>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</si>
  <si>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</si>
  <si>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</si>
  <si>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</si>
  <si>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</si>
  <si>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</si>
  <si>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</si>
  <si>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</si>
  <si>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</si>
  <si>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</si>
  <si>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</si>
  <si>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</si>
  <si>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</si>
  <si>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</si>
  <si>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</si>
  <si>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</si>
  <si>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</si>
  <si>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</si>
  <si>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</si>
  <si>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</si>
  <si>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</si>
  <si>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18210202090070010160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</si>
  <si>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</si>
  <si>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</si>
  <si>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18210102010010000110</t>
  </si>
  <si>
    <t>МАДОУ "ДЕТСКИЙ САД № 14 Г. ГОРНО-АЛТАЙСКА"</t>
  </si>
  <si>
    <t>МБДОУ  "ДЕТСКИЙ САД № 8 "СКАЗКА" Г. ГОРНО-АЛТАЙСКА"</t>
  </si>
  <si>
    <t>МБДОУ "ДЕТСКИЙ САД № 11 "КОЛОКОЛЬЧИК" Г. ГОРНО-АЛТАЙСКА"</t>
  </si>
  <si>
    <t>МБДОУ "ДЕТСКИЙ САД № 2 "АЙУЧАК" Г.ГОРНО-АЛТАЙСКА"</t>
  </si>
  <si>
    <t>МБДОУ "ДЕТСКИЙ САД № 4 "МЕДВЕЖОНОК" КОМБИНИРОВАННОГО ВИДА Г. ГОРНО-АЛТАЙСКА"</t>
  </si>
  <si>
    <t>МБДОУ "Детский сад №12  "Березка" г. Горно-Алтайска"</t>
  </si>
  <si>
    <t>МБДОУ "ДЕТСКИЙ САД №15 "ВАСИЛЕК" Г. ГОРНО-АЛТАЙСКА"</t>
  </si>
  <si>
    <t>МБДОУ "ДЕТСКИЙ САД №5 КОМБИНИРОВАННОГО ВИДА Г.ГОРНО-АЛТАЙСКА"</t>
  </si>
  <si>
    <t>МБОУ "ВЕЧЕРНЯЯ ШКОЛА Г.ГОРНО-АЛТАЙСКА"</t>
  </si>
  <si>
    <t>МБОУ "ГИМНАЗИЯ № 9 "ГАРМОНИЯ" Г. ГОРНО-АЛТАЙСКА"</t>
  </si>
  <si>
    <t>МБОУ "ГИМНАЗИЯ №3 Г. ГОРНО-АЛТАЙСКА"</t>
  </si>
  <si>
    <t>МБОУ "СОШ № 12 Г.ГОРНО-АЛТАЙСКА"</t>
  </si>
  <si>
    <t>МБОУ "СОШ № 13 Г. ГОРНО-АЛТАЙСКА"</t>
  </si>
  <si>
    <t>МБОУ "СОШ №8 Г.ГОРНО-АЛТАЙСКА"</t>
  </si>
  <si>
    <t>МБОУ "СРЕДНЯЯ ШКОЛА № 1 Г.ГОРНО-АЛТАЙСКА"</t>
  </si>
  <si>
    <t>МБУ "ЦОД УО Г. ГОРНО-АЛТАЙСКА"</t>
  </si>
  <si>
    <t>МБУ ДО "ГОРНО-АЛТАЙСКАЯ ДХШ ИМ. В.Н. КОСТИНА"</t>
  </si>
  <si>
    <t>МБУ ДО "ДООЦ "КОСМОС" Г. ГОРНО-АЛТАЙСКА"</t>
  </si>
  <si>
    <t>МБУ ДО "СДЮСШ ПО ГОРНЫМ ЛЫЖАМ И СНОУБОРДУ Г. ГОРНО-АЛТАЙСКА"</t>
  </si>
  <si>
    <t>МБУ ДО "ЦДТ Г.ГОРНО-АЛТАЙСКА"</t>
  </si>
  <si>
    <t>МБУ ДО "ШКОЛА ИСКУССТВ "АДАМАНТ" Г. ГОРНО-АЛТАЙСКА"</t>
  </si>
  <si>
    <t>МУ "УКС Г.ГОРНО-АЛТАЙСКА"</t>
  </si>
  <si>
    <t>МУ "УПРАВЛЕНИЕ ЖКХ И ДОРОЖНОГО ХОЗЯЙСТВА ГОРНО-АЛТАЙСКА"</t>
  </si>
  <si>
    <t>МУ "УПРАВЛЕНИЕ ИМУЩЕСТВА, ГРАДОСТРОИТЕЛЬСТВА И ЗЕМЕЛЬНЫХ ОТНОШЕНИЙ ГОРОДА ГОРНО-АЛТАЙСКА"</t>
  </si>
  <si>
    <t>МУ "УПРАВЛЕНИЕ КУЛЬТУРЫ, СПОРТА И МОЛОДЕЖНОЙ ПОЛИТИКИ"</t>
  </si>
  <si>
    <t>МУ "УПРАВЛЕНИЕ ОБРАЗОВАНИЯ Г. ГОРНО-АЛТАЙСКА"</t>
  </si>
  <si>
    <t>МУ "ФИНАНСОВОЕ УПРАВЛЕНИЕ АДМИНИСТРАЦИИ Г. ГОРНО-АЛТАЙСКА"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</si>
  <si>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</si>
  <si>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</si>
  <si>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Страховые взносы на обязательное медицинское страхование в бюджет Федерального фонда ОМС за периоды с 01.01.2017 г.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</si>
  <si>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</si>
  <si>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Налог на добавленную стоимость на товары (работы, услуги), реализуемые на территории РФ</t>
  </si>
  <si>
    <t>18210301000010000110</t>
  </si>
  <si>
    <t>Задолженность по платежам в бюджетную систему Российской Федерации на 01.02.2019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</si>
</sst>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2" fontId="0" fillId="0" borderId="1" xfId="0" applyNumberForma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0" fillId="2" borderId="1" xfId="0" applyFill="1" applyBorder="1"/>
    <xf numFmtId="49" fontId="1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right"/>
    </xf>
    <xf numFmtId="0" fontId="0" fillId="3" borderId="1" xfId="0" applyFill="1" applyBorder="1"/>
    <xf numFmtId="49" fontId="1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2" fontId="8" fillId="3" borderId="1" xfId="0" applyNumberFormat="1" applyFont="1" applyFill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FFCCFF"/>
      <color rgb="FFFFCCCC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workbookViewId="0">
      <pane xSplit="6" ySplit="2" topLeftCell="G66" activePane="bottomRight" state="frozen"/>
      <selection pane="topRight" activeCell="G1" sqref="G1"/>
      <selection pane="bottomLeft" activeCell="A3" sqref="A3"/>
      <selection pane="bottomRight" activeCell="C83" sqref="C83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19.7109375" style="36" customWidth="1"/>
  </cols>
  <sheetData>
    <row r="1" spans="1:7">
      <c r="B1" s="47" t="s">
        <v>73</v>
      </c>
      <c r="C1" s="48"/>
      <c r="D1" s="48"/>
      <c r="E1" s="48"/>
      <c r="F1" s="48"/>
      <c r="G1" s="48"/>
    </row>
    <row r="2" spans="1:7" ht="25.5">
      <c r="A2" s="28" t="s">
        <v>10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2" t="s">
        <v>5</v>
      </c>
    </row>
    <row r="3" spans="1:7" ht="135">
      <c r="A3" s="11" t="s">
        <v>14</v>
      </c>
      <c r="B3" s="40">
        <v>411091300</v>
      </c>
      <c r="C3" s="40" t="s">
        <v>40</v>
      </c>
      <c r="D3" s="41" t="s">
        <v>8</v>
      </c>
      <c r="E3" s="39" t="s">
        <v>67</v>
      </c>
      <c r="F3" s="40">
        <v>84701000</v>
      </c>
      <c r="G3" s="45">
        <v>-41722.5</v>
      </c>
    </row>
    <row r="4" spans="1:7" ht="135">
      <c r="A4" s="11" t="s">
        <v>14</v>
      </c>
      <c r="B4" s="40">
        <v>411091300</v>
      </c>
      <c r="C4" s="40" t="s">
        <v>40</v>
      </c>
      <c r="D4" s="41" t="s">
        <v>36</v>
      </c>
      <c r="E4" s="39" t="s">
        <v>68</v>
      </c>
      <c r="F4" s="40">
        <v>84701000</v>
      </c>
      <c r="G4" s="45">
        <v>-103.78</v>
      </c>
    </row>
    <row r="5" spans="1:7" ht="135">
      <c r="A5" s="11" t="s">
        <v>14</v>
      </c>
      <c r="B5" s="40">
        <v>411091300</v>
      </c>
      <c r="C5" s="40" t="s">
        <v>40</v>
      </c>
      <c r="D5" s="41" t="s">
        <v>9</v>
      </c>
      <c r="E5" s="39" t="s">
        <v>69</v>
      </c>
      <c r="F5" s="40">
        <v>84701000</v>
      </c>
      <c r="G5" s="45">
        <v>-182.5</v>
      </c>
    </row>
    <row r="6" spans="1:7" ht="135">
      <c r="A6" s="11" t="s">
        <v>14</v>
      </c>
      <c r="B6" s="40">
        <v>411091300</v>
      </c>
      <c r="C6" s="40" t="s">
        <v>40</v>
      </c>
      <c r="D6" s="41" t="s">
        <v>8</v>
      </c>
      <c r="E6" s="39" t="s">
        <v>67</v>
      </c>
      <c r="F6" s="40">
        <v>84701000</v>
      </c>
      <c r="G6" s="45">
        <v>-172.45</v>
      </c>
    </row>
    <row r="7" spans="1:7" ht="135">
      <c r="A7" s="11" t="s">
        <v>14</v>
      </c>
      <c r="B7" s="40">
        <v>411091300</v>
      </c>
      <c r="C7" s="40" t="s">
        <v>40</v>
      </c>
      <c r="D7" s="41" t="s">
        <v>36</v>
      </c>
      <c r="E7" s="39" t="s">
        <v>68</v>
      </c>
      <c r="F7" s="40">
        <v>84701000</v>
      </c>
      <c r="G7" s="45">
        <v>-25107.3</v>
      </c>
    </row>
    <row r="8" spans="1:7" ht="135">
      <c r="A8" s="11" t="s">
        <v>14</v>
      </c>
      <c r="B8" s="40">
        <v>411091300</v>
      </c>
      <c r="C8" s="40" t="s">
        <v>40</v>
      </c>
      <c r="D8" s="41" t="s">
        <v>9</v>
      </c>
      <c r="E8" s="39" t="s">
        <v>69</v>
      </c>
      <c r="F8" s="40">
        <v>84701000</v>
      </c>
      <c r="G8" s="45">
        <v>-44154.14</v>
      </c>
    </row>
    <row r="9" spans="1:7" ht="135">
      <c r="A9" s="11" t="s">
        <v>14</v>
      </c>
      <c r="B9" s="40">
        <v>411146172</v>
      </c>
      <c r="C9" s="40" t="s">
        <v>41</v>
      </c>
      <c r="D9" s="41" t="s">
        <v>8</v>
      </c>
      <c r="E9" s="39" t="s">
        <v>67</v>
      </c>
      <c r="F9" s="40">
        <v>84701000</v>
      </c>
      <c r="G9" s="45">
        <v>-43.75</v>
      </c>
    </row>
    <row r="10" spans="1:7" ht="135">
      <c r="A10" s="11" t="s">
        <v>14</v>
      </c>
      <c r="B10" s="40">
        <v>411146172</v>
      </c>
      <c r="C10" s="40" t="s">
        <v>41</v>
      </c>
      <c r="D10" s="41" t="s">
        <v>36</v>
      </c>
      <c r="E10" s="39" t="s">
        <v>68</v>
      </c>
      <c r="F10" s="40">
        <v>84701000</v>
      </c>
      <c r="G10" s="45">
        <v>-88.18</v>
      </c>
    </row>
    <row r="11" spans="1:7" ht="135">
      <c r="A11" s="11" t="s">
        <v>14</v>
      </c>
      <c r="B11" s="40">
        <v>411146172</v>
      </c>
      <c r="C11" s="40" t="s">
        <v>41</v>
      </c>
      <c r="D11" s="41" t="s">
        <v>36</v>
      </c>
      <c r="E11" s="39" t="s">
        <v>68</v>
      </c>
      <c r="F11" s="40">
        <v>84701000</v>
      </c>
      <c r="G11" s="45">
        <v>-12595.14</v>
      </c>
    </row>
    <row r="12" spans="1:7" ht="135">
      <c r="A12" s="11" t="s">
        <v>14</v>
      </c>
      <c r="B12" s="40">
        <v>411091220</v>
      </c>
      <c r="C12" s="40" t="s">
        <v>42</v>
      </c>
      <c r="D12" s="41" t="s">
        <v>36</v>
      </c>
      <c r="E12" s="39" t="s">
        <v>68</v>
      </c>
      <c r="F12" s="40">
        <v>84701000</v>
      </c>
      <c r="G12" s="45">
        <v>-22.9</v>
      </c>
    </row>
    <row r="13" spans="1:7" ht="135">
      <c r="A13" s="11" t="s">
        <v>14</v>
      </c>
      <c r="B13" s="40">
        <v>411091220</v>
      </c>
      <c r="C13" s="40" t="s">
        <v>42</v>
      </c>
      <c r="D13" s="41" t="s">
        <v>9</v>
      </c>
      <c r="E13" s="39" t="s">
        <v>69</v>
      </c>
      <c r="F13" s="40">
        <v>84701000</v>
      </c>
      <c r="G13" s="45">
        <v>-1.1299999999999999</v>
      </c>
    </row>
    <row r="14" spans="1:7" ht="195">
      <c r="A14" s="11" t="s">
        <v>14</v>
      </c>
      <c r="B14" s="40">
        <v>411091220</v>
      </c>
      <c r="C14" s="40" t="s">
        <v>42</v>
      </c>
      <c r="D14" s="41" t="s">
        <v>39</v>
      </c>
      <c r="E14" s="39" t="s">
        <v>70</v>
      </c>
      <c r="F14" s="40">
        <v>84701000</v>
      </c>
      <c r="G14" s="45">
        <v>-55.04</v>
      </c>
    </row>
    <row r="15" spans="1:7" ht="135">
      <c r="A15" s="11" t="s">
        <v>14</v>
      </c>
      <c r="B15" s="40">
        <v>411086935</v>
      </c>
      <c r="C15" s="40" t="s">
        <v>43</v>
      </c>
      <c r="D15" s="41" t="s">
        <v>36</v>
      </c>
      <c r="E15" s="39" t="s">
        <v>68</v>
      </c>
      <c r="F15" s="40">
        <v>84701000</v>
      </c>
      <c r="G15" s="45">
        <v>-20892.2</v>
      </c>
    </row>
    <row r="16" spans="1:7" ht="135">
      <c r="A16" s="11" t="s">
        <v>14</v>
      </c>
      <c r="B16" s="40">
        <v>411086935</v>
      </c>
      <c r="C16" s="40" t="s">
        <v>43</v>
      </c>
      <c r="D16" s="41" t="s">
        <v>8</v>
      </c>
      <c r="E16" s="39" t="s">
        <v>67</v>
      </c>
      <c r="F16" s="40">
        <v>84701000</v>
      </c>
      <c r="G16" s="45">
        <v>-7255.54</v>
      </c>
    </row>
    <row r="17" spans="1:7" ht="135">
      <c r="A17" s="11" t="s">
        <v>14</v>
      </c>
      <c r="B17" s="40">
        <v>411086935</v>
      </c>
      <c r="C17" s="40" t="s">
        <v>43</v>
      </c>
      <c r="D17" s="41" t="s">
        <v>8</v>
      </c>
      <c r="E17" s="39" t="s">
        <v>67</v>
      </c>
      <c r="F17" s="40">
        <v>84701000</v>
      </c>
      <c r="G17" s="45">
        <v>-29.99</v>
      </c>
    </row>
    <row r="18" spans="1:7" ht="135">
      <c r="A18" s="11" t="s">
        <v>14</v>
      </c>
      <c r="B18" s="40">
        <v>411082786</v>
      </c>
      <c r="C18" s="40" t="s">
        <v>44</v>
      </c>
      <c r="D18" s="41" t="s">
        <v>8</v>
      </c>
      <c r="E18" s="39" t="s">
        <v>67</v>
      </c>
      <c r="F18" s="40">
        <v>84701000</v>
      </c>
      <c r="G18" s="45">
        <v>-1.33</v>
      </c>
    </row>
    <row r="19" spans="1:7" ht="135">
      <c r="A19" s="11" t="s">
        <v>14</v>
      </c>
      <c r="B19" s="40">
        <v>411082786</v>
      </c>
      <c r="C19" s="40" t="s">
        <v>44</v>
      </c>
      <c r="D19" s="41" t="s">
        <v>8</v>
      </c>
      <c r="E19" s="39" t="s">
        <v>67</v>
      </c>
      <c r="F19" s="40">
        <v>84701000</v>
      </c>
      <c r="G19" s="45">
        <v>-320.68</v>
      </c>
    </row>
    <row r="20" spans="1:7" ht="195">
      <c r="A20" s="11" t="s">
        <v>14</v>
      </c>
      <c r="B20" s="40">
        <v>411091212</v>
      </c>
      <c r="C20" s="40" t="s">
        <v>45</v>
      </c>
      <c r="D20" s="41" t="s">
        <v>39</v>
      </c>
      <c r="E20" s="39" t="s">
        <v>70</v>
      </c>
      <c r="F20" s="40">
        <v>84701000</v>
      </c>
      <c r="G20" s="45">
        <v>-2363.71</v>
      </c>
    </row>
    <row r="21" spans="1:7" ht="135">
      <c r="A21" s="11" t="s">
        <v>14</v>
      </c>
      <c r="B21" s="40">
        <v>411091237</v>
      </c>
      <c r="C21" s="40" t="s">
        <v>46</v>
      </c>
      <c r="D21" s="41" t="s">
        <v>36</v>
      </c>
      <c r="E21" s="39" t="s">
        <v>68</v>
      </c>
      <c r="F21" s="40">
        <v>84701000</v>
      </c>
      <c r="G21" s="45">
        <v>-22168.01</v>
      </c>
    </row>
    <row r="22" spans="1:7" ht="135">
      <c r="A22" s="11" t="s">
        <v>14</v>
      </c>
      <c r="B22" s="40">
        <v>411091237</v>
      </c>
      <c r="C22" s="40" t="s">
        <v>46</v>
      </c>
      <c r="D22" s="41" t="s">
        <v>36</v>
      </c>
      <c r="E22" s="39" t="s">
        <v>68</v>
      </c>
      <c r="F22" s="40">
        <v>84701000</v>
      </c>
      <c r="G22" s="45">
        <v>-227.9</v>
      </c>
    </row>
    <row r="23" spans="1:7" ht="135">
      <c r="A23" s="11" t="s">
        <v>14</v>
      </c>
      <c r="B23" s="40">
        <v>411091237</v>
      </c>
      <c r="C23" s="40" t="s">
        <v>46</v>
      </c>
      <c r="D23" s="41" t="s">
        <v>9</v>
      </c>
      <c r="E23" s="39" t="s">
        <v>69</v>
      </c>
      <c r="F23" s="40">
        <v>84701000</v>
      </c>
      <c r="G23" s="45">
        <v>-0.04</v>
      </c>
    </row>
    <row r="24" spans="1:7" ht="195">
      <c r="A24" s="11" t="s">
        <v>14</v>
      </c>
      <c r="B24" s="40">
        <v>411091195</v>
      </c>
      <c r="C24" s="40" t="s">
        <v>47</v>
      </c>
      <c r="D24" s="41" t="s">
        <v>39</v>
      </c>
      <c r="E24" s="39" t="s">
        <v>70</v>
      </c>
      <c r="F24" s="40">
        <v>84701000</v>
      </c>
      <c r="G24" s="45">
        <v>-44.72</v>
      </c>
    </row>
    <row r="25" spans="1:7" ht="135">
      <c r="A25" s="11" t="s">
        <v>14</v>
      </c>
      <c r="B25" s="40">
        <v>411091283</v>
      </c>
      <c r="C25" s="40" t="s">
        <v>48</v>
      </c>
      <c r="D25" s="41" t="s">
        <v>9</v>
      </c>
      <c r="E25" s="39" t="s">
        <v>69</v>
      </c>
      <c r="F25" s="40">
        <v>84701000</v>
      </c>
      <c r="G25" s="45">
        <v>-0.46</v>
      </c>
    </row>
    <row r="26" spans="1:7" ht="135">
      <c r="A26" s="11" t="s">
        <v>14</v>
      </c>
      <c r="B26" s="40">
        <v>411088403</v>
      </c>
      <c r="C26" s="40" t="s">
        <v>49</v>
      </c>
      <c r="D26" s="41" t="s">
        <v>8</v>
      </c>
      <c r="E26" s="39" t="s">
        <v>67</v>
      </c>
      <c r="F26" s="40">
        <v>84701000</v>
      </c>
      <c r="G26" s="45">
        <v>-111845.82</v>
      </c>
    </row>
    <row r="27" spans="1:7" ht="120">
      <c r="A27" s="11" t="s">
        <v>14</v>
      </c>
      <c r="B27" s="40">
        <v>411088403</v>
      </c>
      <c r="C27" s="40" t="s">
        <v>49</v>
      </c>
      <c r="D27" s="41" t="s">
        <v>37</v>
      </c>
      <c r="E27" s="39" t="s">
        <v>38</v>
      </c>
      <c r="F27" s="40">
        <v>84701000</v>
      </c>
      <c r="G27" s="45">
        <v>-2924</v>
      </c>
    </row>
    <row r="28" spans="1:7" ht="135">
      <c r="A28" s="11" t="s">
        <v>14</v>
      </c>
      <c r="B28" s="40">
        <v>411088403</v>
      </c>
      <c r="C28" s="40" t="s">
        <v>49</v>
      </c>
      <c r="D28" s="41" t="s">
        <v>9</v>
      </c>
      <c r="E28" s="39" t="s">
        <v>69</v>
      </c>
      <c r="F28" s="40">
        <v>84701000</v>
      </c>
      <c r="G28" s="45">
        <v>-15.89</v>
      </c>
    </row>
    <row r="29" spans="1:7" ht="135">
      <c r="A29" s="11" t="s">
        <v>14</v>
      </c>
      <c r="B29" s="40">
        <v>411088403</v>
      </c>
      <c r="C29" s="40" t="s">
        <v>49</v>
      </c>
      <c r="D29" s="41" t="s">
        <v>8</v>
      </c>
      <c r="E29" s="39" t="s">
        <v>67</v>
      </c>
      <c r="F29" s="40">
        <v>84701000</v>
      </c>
      <c r="G29" s="45">
        <v>-1672.9</v>
      </c>
    </row>
    <row r="30" spans="1:7" ht="120">
      <c r="A30" s="11" t="s">
        <v>14</v>
      </c>
      <c r="B30" s="40">
        <v>411088403</v>
      </c>
      <c r="C30" s="40" t="s">
        <v>49</v>
      </c>
      <c r="D30" s="41" t="s">
        <v>37</v>
      </c>
      <c r="E30" s="39" t="s">
        <v>38</v>
      </c>
      <c r="F30" s="40">
        <v>84701000</v>
      </c>
      <c r="G30" s="45">
        <v>-190.79</v>
      </c>
    </row>
    <row r="31" spans="1:7" ht="105">
      <c r="A31" s="11" t="s">
        <v>14</v>
      </c>
      <c r="B31" s="40">
        <v>411088403</v>
      </c>
      <c r="C31" s="40" t="s">
        <v>49</v>
      </c>
      <c r="D31" s="41" t="s">
        <v>72</v>
      </c>
      <c r="E31" s="39" t="s">
        <v>71</v>
      </c>
      <c r="F31" s="40">
        <v>84701000</v>
      </c>
      <c r="G31" s="45">
        <v>-125</v>
      </c>
    </row>
    <row r="32" spans="1:7" ht="135">
      <c r="A32" s="11" t="s">
        <v>14</v>
      </c>
      <c r="B32" s="40">
        <v>411091325</v>
      </c>
      <c r="C32" s="40" t="s">
        <v>50</v>
      </c>
      <c r="D32" s="41" t="s">
        <v>8</v>
      </c>
      <c r="E32" s="39" t="s">
        <v>67</v>
      </c>
      <c r="F32" s="40">
        <v>84701000</v>
      </c>
      <c r="G32" s="45">
        <v>-7.3</v>
      </c>
    </row>
    <row r="33" spans="1:7" ht="195">
      <c r="A33" s="11" t="s">
        <v>14</v>
      </c>
      <c r="B33" s="40">
        <v>411091117</v>
      </c>
      <c r="C33" s="40" t="s">
        <v>51</v>
      </c>
      <c r="D33" s="41" t="s">
        <v>39</v>
      </c>
      <c r="E33" s="39" t="s">
        <v>70</v>
      </c>
      <c r="F33" s="40">
        <v>84701000</v>
      </c>
      <c r="G33" s="45">
        <v>-230.12</v>
      </c>
    </row>
    <row r="34" spans="1:7" ht="135">
      <c r="A34" s="11" t="s">
        <v>14</v>
      </c>
      <c r="B34" s="40">
        <v>411087583</v>
      </c>
      <c r="C34" s="40" t="s">
        <v>52</v>
      </c>
      <c r="D34" s="41" t="s">
        <v>36</v>
      </c>
      <c r="E34" s="39" t="s">
        <v>68</v>
      </c>
      <c r="F34" s="40">
        <v>84701000</v>
      </c>
      <c r="G34" s="45">
        <v>-11.03</v>
      </c>
    </row>
    <row r="35" spans="1:7" ht="135">
      <c r="A35" s="11" t="s">
        <v>14</v>
      </c>
      <c r="B35" s="40">
        <v>411091100</v>
      </c>
      <c r="C35" s="40" t="s">
        <v>53</v>
      </c>
      <c r="D35" s="41" t="s">
        <v>8</v>
      </c>
      <c r="E35" s="39" t="s">
        <v>67</v>
      </c>
      <c r="F35" s="40">
        <v>84701000</v>
      </c>
      <c r="G35" s="45">
        <v>-2296.8200000000002</v>
      </c>
    </row>
    <row r="36" spans="1:7" ht="135">
      <c r="A36" s="11" t="s">
        <v>14</v>
      </c>
      <c r="B36" s="40">
        <v>411091100</v>
      </c>
      <c r="C36" s="40" t="s">
        <v>53</v>
      </c>
      <c r="D36" s="41" t="s">
        <v>9</v>
      </c>
      <c r="E36" s="39" t="s">
        <v>69</v>
      </c>
      <c r="F36" s="40">
        <v>84701000</v>
      </c>
      <c r="G36" s="45">
        <v>-510.06</v>
      </c>
    </row>
    <row r="37" spans="1:7" ht="135">
      <c r="A37" s="11" t="s">
        <v>14</v>
      </c>
      <c r="B37" s="40">
        <v>411091124</v>
      </c>
      <c r="C37" s="40" t="s">
        <v>54</v>
      </c>
      <c r="D37" s="41" t="s">
        <v>8</v>
      </c>
      <c r="E37" s="39" t="s">
        <v>67</v>
      </c>
      <c r="F37" s="40">
        <v>84701000</v>
      </c>
      <c r="G37" s="45">
        <v>-228.87</v>
      </c>
    </row>
    <row r="38" spans="1:7" ht="135">
      <c r="A38" s="11" t="s">
        <v>14</v>
      </c>
      <c r="B38" s="40">
        <v>411091124</v>
      </c>
      <c r="C38" s="40" t="s">
        <v>54</v>
      </c>
      <c r="D38" s="41" t="s">
        <v>9</v>
      </c>
      <c r="E38" s="39" t="s">
        <v>69</v>
      </c>
      <c r="F38" s="40">
        <v>84701000</v>
      </c>
      <c r="G38" s="45">
        <v>-61.92</v>
      </c>
    </row>
    <row r="39" spans="1:7" ht="135">
      <c r="A39" s="11" t="s">
        <v>14</v>
      </c>
      <c r="B39" s="40">
        <v>411124940</v>
      </c>
      <c r="C39" s="40" t="s">
        <v>55</v>
      </c>
      <c r="D39" s="41" t="s">
        <v>8</v>
      </c>
      <c r="E39" s="39" t="s">
        <v>67</v>
      </c>
      <c r="F39" s="40">
        <v>84701000</v>
      </c>
      <c r="G39" s="45">
        <v>-0.1</v>
      </c>
    </row>
    <row r="40" spans="1:7" ht="135">
      <c r="A40" s="11" t="s">
        <v>14</v>
      </c>
      <c r="B40" s="40">
        <v>411124940</v>
      </c>
      <c r="C40" s="40" t="s">
        <v>55</v>
      </c>
      <c r="D40" s="41" t="s">
        <v>9</v>
      </c>
      <c r="E40" s="39" t="s">
        <v>69</v>
      </c>
      <c r="F40" s="40">
        <v>84701000</v>
      </c>
      <c r="G40" s="45">
        <v>-132.05000000000001</v>
      </c>
    </row>
    <row r="41" spans="1:7" ht="135">
      <c r="A41" s="11" t="s">
        <v>21</v>
      </c>
      <c r="B41" s="40">
        <v>411117220</v>
      </c>
      <c r="C41" s="40" t="s">
        <v>56</v>
      </c>
      <c r="D41" s="41" t="s">
        <v>36</v>
      </c>
      <c r="E41" s="39" t="s">
        <v>68</v>
      </c>
      <c r="F41" s="40">
        <v>84701000</v>
      </c>
      <c r="G41" s="45">
        <v>-736.3</v>
      </c>
    </row>
    <row r="42" spans="1:7" ht="135">
      <c r="A42" s="11" t="s">
        <v>14</v>
      </c>
      <c r="B42" s="40">
        <v>411124926</v>
      </c>
      <c r="C42" s="40" t="s">
        <v>57</v>
      </c>
      <c r="D42" s="41" t="s">
        <v>36</v>
      </c>
      <c r="E42" s="39" t="s">
        <v>68</v>
      </c>
      <c r="F42" s="40">
        <v>84701000</v>
      </c>
      <c r="G42" s="45">
        <v>-1</v>
      </c>
    </row>
    <row r="43" spans="1:7" ht="135">
      <c r="A43" s="11" t="s">
        <v>14</v>
      </c>
      <c r="B43" s="40">
        <v>411124926</v>
      </c>
      <c r="C43" s="40" t="s">
        <v>57</v>
      </c>
      <c r="D43" s="41" t="s">
        <v>9</v>
      </c>
      <c r="E43" s="39" t="s">
        <v>69</v>
      </c>
      <c r="F43" s="40">
        <v>84701000</v>
      </c>
      <c r="G43" s="45">
        <v>-2.41</v>
      </c>
    </row>
    <row r="44" spans="1:7" ht="135">
      <c r="A44" s="11" t="s">
        <v>21</v>
      </c>
      <c r="B44" s="40">
        <v>411138990</v>
      </c>
      <c r="C44" s="40" t="s">
        <v>58</v>
      </c>
      <c r="D44" s="41" t="s">
        <v>8</v>
      </c>
      <c r="E44" s="39" t="s">
        <v>67</v>
      </c>
      <c r="F44" s="40">
        <v>84701000</v>
      </c>
      <c r="G44" s="45">
        <v>-359.38</v>
      </c>
    </row>
    <row r="45" spans="1:7" ht="195">
      <c r="A45" s="11" t="s">
        <v>14</v>
      </c>
      <c r="B45" s="40">
        <v>411091357</v>
      </c>
      <c r="C45" s="40" t="s">
        <v>59</v>
      </c>
      <c r="D45" s="41" t="s">
        <v>39</v>
      </c>
      <c r="E45" s="39" t="s">
        <v>70</v>
      </c>
      <c r="F45" s="40">
        <v>84701000</v>
      </c>
      <c r="G45" s="45">
        <v>-390.83</v>
      </c>
    </row>
    <row r="46" spans="1:7" ht="135">
      <c r="A46" s="11" t="s">
        <v>14</v>
      </c>
      <c r="B46" s="40">
        <v>411091357</v>
      </c>
      <c r="C46" s="40" t="s">
        <v>59</v>
      </c>
      <c r="D46" s="41" t="s">
        <v>9</v>
      </c>
      <c r="E46" s="39" t="s">
        <v>69</v>
      </c>
      <c r="F46" s="40">
        <v>84701000</v>
      </c>
      <c r="G46" s="45">
        <v>-2.0299999999999998</v>
      </c>
    </row>
    <row r="47" spans="1:7" ht="135">
      <c r="A47" s="11" t="s">
        <v>14</v>
      </c>
      <c r="B47" s="40">
        <v>411091357</v>
      </c>
      <c r="C47" s="40" t="s">
        <v>59</v>
      </c>
      <c r="D47" s="41" t="s">
        <v>8</v>
      </c>
      <c r="E47" s="39" t="s">
        <v>67</v>
      </c>
      <c r="F47" s="40">
        <v>84701000</v>
      </c>
      <c r="G47" s="45">
        <v>-14.72</v>
      </c>
    </row>
    <row r="48" spans="1:7" ht="120">
      <c r="A48" s="11" t="s">
        <v>14</v>
      </c>
      <c r="B48" s="40">
        <v>411091357</v>
      </c>
      <c r="C48" s="40" t="s">
        <v>59</v>
      </c>
      <c r="D48" s="41" t="s">
        <v>37</v>
      </c>
      <c r="E48" s="39" t="s">
        <v>38</v>
      </c>
      <c r="F48" s="40">
        <v>84701000</v>
      </c>
      <c r="G48" s="45">
        <v>-610.49</v>
      </c>
    </row>
    <row r="49" spans="1:7" ht="135">
      <c r="A49" s="11" t="s">
        <v>14</v>
      </c>
      <c r="B49" s="40">
        <v>411031809</v>
      </c>
      <c r="C49" s="40" t="s">
        <v>60</v>
      </c>
      <c r="D49" s="41" t="s">
        <v>9</v>
      </c>
      <c r="E49" s="39" t="s">
        <v>69</v>
      </c>
      <c r="F49" s="40">
        <v>84701000</v>
      </c>
      <c r="G49" s="45">
        <v>-7.81</v>
      </c>
    </row>
    <row r="50" spans="1:7" ht="135">
      <c r="A50" s="11" t="s">
        <v>14</v>
      </c>
      <c r="B50" s="40">
        <v>411031809</v>
      </c>
      <c r="C50" s="40" t="s">
        <v>60</v>
      </c>
      <c r="D50" s="41" t="s">
        <v>8</v>
      </c>
      <c r="E50" s="39" t="s">
        <v>67</v>
      </c>
      <c r="F50" s="40">
        <v>84701000</v>
      </c>
      <c r="G50" s="45">
        <v>-9.41</v>
      </c>
    </row>
    <row r="51" spans="1:7" ht="135">
      <c r="A51" s="11" t="s">
        <v>14</v>
      </c>
      <c r="B51" s="40">
        <v>411031809</v>
      </c>
      <c r="C51" s="40" t="s">
        <v>60</v>
      </c>
      <c r="D51" s="41" t="s">
        <v>36</v>
      </c>
      <c r="E51" s="39" t="s">
        <v>68</v>
      </c>
      <c r="F51" s="40">
        <v>84701000</v>
      </c>
      <c r="G51" s="45">
        <v>-4.68</v>
      </c>
    </row>
    <row r="52" spans="1:7" ht="105">
      <c r="A52" s="11" t="s">
        <v>23</v>
      </c>
      <c r="B52" s="40">
        <v>411137234</v>
      </c>
      <c r="C52" s="40" t="s">
        <v>61</v>
      </c>
      <c r="D52" s="41" t="s">
        <v>72</v>
      </c>
      <c r="E52" s="39" t="s">
        <v>71</v>
      </c>
      <c r="F52" s="40">
        <v>84701000</v>
      </c>
      <c r="G52" s="45">
        <v>-500</v>
      </c>
    </row>
    <row r="53" spans="1:7" ht="135">
      <c r="A53" s="11" t="s">
        <v>23</v>
      </c>
      <c r="B53" s="40">
        <v>411014585</v>
      </c>
      <c r="C53" s="40" t="s">
        <v>62</v>
      </c>
      <c r="D53" s="41" t="s">
        <v>8</v>
      </c>
      <c r="E53" s="39" t="s">
        <v>67</v>
      </c>
      <c r="F53" s="40">
        <v>84701000</v>
      </c>
      <c r="G53" s="45">
        <v>-0.1</v>
      </c>
    </row>
    <row r="54" spans="1:7" ht="135">
      <c r="A54" s="11" t="s">
        <v>23</v>
      </c>
      <c r="B54" s="40">
        <v>411014585</v>
      </c>
      <c r="C54" s="40" t="s">
        <v>62</v>
      </c>
      <c r="D54" s="41" t="s">
        <v>36</v>
      </c>
      <c r="E54" s="39" t="s">
        <v>68</v>
      </c>
      <c r="F54" s="40">
        <v>84701000</v>
      </c>
      <c r="G54" s="45">
        <v>-5124.9799999999996</v>
      </c>
    </row>
    <row r="55" spans="1:7" ht="135">
      <c r="A55" s="11" t="s">
        <v>23</v>
      </c>
      <c r="B55" s="40">
        <v>411014585</v>
      </c>
      <c r="C55" s="40" t="s">
        <v>62</v>
      </c>
      <c r="D55" s="41" t="s">
        <v>36</v>
      </c>
      <c r="E55" s="39" t="s">
        <v>68</v>
      </c>
      <c r="F55" s="40">
        <v>84701000</v>
      </c>
      <c r="G55" s="45">
        <v>-33.83</v>
      </c>
    </row>
    <row r="56" spans="1:7" ht="135">
      <c r="A56" s="11" t="s">
        <v>24</v>
      </c>
      <c r="B56" s="40">
        <v>411008743</v>
      </c>
      <c r="C56" s="40" t="s">
        <v>63</v>
      </c>
      <c r="D56" s="41" t="s">
        <v>36</v>
      </c>
      <c r="E56" s="39" t="s">
        <v>68</v>
      </c>
      <c r="F56" s="40">
        <v>84701000</v>
      </c>
      <c r="G56" s="45">
        <v>-50.21</v>
      </c>
    </row>
    <row r="57" spans="1:7" ht="135">
      <c r="A57" s="11" t="s">
        <v>24</v>
      </c>
      <c r="B57" s="40">
        <v>411008743</v>
      </c>
      <c r="C57" s="40" t="s">
        <v>63</v>
      </c>
      <c r="D57" s="41" t="s">
        <v>8</v>
      </c>
      <c r="E57" s="39" t="s">
        <v>67</v>
      </c>
      <c r="F57" s="40">
        <v>84701000</v>
      </c>
      <c r="G57" s="45">
        <v>-0.06</v>
      </c>
    </row>
    <row r="58" spans="1:7" ht="135">
      <c r="A58" s="11" t="s">
        <v>24</v>
      </c>
      <c r="B58" s="40">
        <v>411008743</v>
      </c>
      <c r="C58" s="40" t="s">
        <v>63</v>
      </c>
      <c r="D58" s="41" t="s">
        <v>36</v>
      </c>
      <c r="E58" s="39" t="s">
        <v>68</v>
      </c>
      <c r="F58" s="40">
        <v>84701000</v>
      </c>
      <c r="G58" s="45">
        <v>-0.43</v>
      </c>
    </row>
    <row r="59" spans="1:7" ht="135">
      <c r="A59" s="11" t="s">
        <v>21</v>
      </c>
      <c r="B59" s="40">
        <v>411126472</v>
      </c>
      <c r="C59" s="40" t="s">
        <v>64</v>
      </c>
      <c r="D59" s="41" t="s">
        <v>8</v>
      </c>
      <c r="E59" s="39" t="s">
        <v>67</v>
      </c>
      <c r="F59" s="40">
        <v>84701000</v>
      </c>
      <c r="G59" s="45">
        <v>-15.39</v>
      </c>
    </row>
    <row r="60" spans="1:7" ht="135">
      <c r="A60" s="11" t="s">
        <v>21</v>
      </c>
      <c r="B60" s="40">
        <v>411126472</v>
      </c>
      <c r="C60" s="40" t="s">
        <v>64</v>
      </c>
      <c r="D60" s="41" t="s">
        <v>36</v>
      </c>
      <c r="E60" s="39" t="s">
        <v>68</v>
      </c>
      <c r="F60" s="40">
        <v>84701000</v>
      </c>
      <c r="G60" s="45">
        <v>-11719.84</v>
      </c>
    </row>
    <row r="61" spans="1:7" ht="135">
      <c r="A61" s="11" t="s">
        <v>21</v>
      </c>
      <c r="B61" s="40">
        <v>411126472</v>
      </c>
      <c r="C61" s="40" t="s">
        <v>64</v>
      </c>
      <c r="D61" s="41" t="s">
        <v>9</v>
      </c>
      <c r="E61" s="39" t="s">
        <v>69</v>
      </c>
      <c r="F61" s="40">
        <v>84701000</v>
      </c>
      <c r="G61" s="45">
        <v>-126.36</v>
      </c>
    </row>
    <row r="62" spans="1:7" ht="135">
      <c r="A62" s="11" t="s">
        <v>14</v>
      </c>
      <c r="B62" s="40">
        <v>411008609</v>
      </c>
      <c r="C62" s="40" t="s">
        <v>65</v>
      </c>
      <c r="D62" s="41" t="s">
        <v>36</v>
      </c>
      <c r="E62" s="39" t="s">
        <v>68</v>
      </c>
      <c r="F62" s="40">
        <v>84701000</v>
      </c>
      <c r="G62" s="45">
        <v>-68.88</v>
      </c>
    </row>
    <row r="63" spans="1:7" ht="135">
      <c r="A63" s="11" t="s">
        <v>14</v>
      </c>
      <c r="B63" s="40">
        <v>411008609</v>
      </c>
      <c r="C63" s="40" t="s">
        <v>65</v>
      </c>
      <c r="D63" s="41" t="s">
        <v>36</v>
      </c>
      <c r="E63" s="39" t="s">
        <v>68</v>
      </c>
      <c r="F63" s="40">
        <v>84701000</v>
      </c>
      <c r="G63" s="45">
        <v>-3920.15</v>
      </c>
    </row>
    <row r="64" spans="1:7" ht="195">
      <c r="A64" s="11" t="s">
        <v>14</v>
      </c>
      <c r="B64" s="40">
        <v>411008609</v>
      </c>
      <c r="C64" s="40" t="s">
        <v>65</v>
      </c>
      <c r="D64" s="41" t="s">
        <v>39</v>
      </c>
      <c r="E64" s="39" t="s">
        <v>70</v>
      </c>
      <c r="F64" s="40">
        <v>84701000</v>
      </c>
      <c r="G64" s="45">
        <v>-53.3</v>
      </c>
    </row>
    <row r="65" spans="1:7" ht="195">
      <c r="A65" s="11" t="s">
        <v>22</v>
      </c>
      <c r="B65" s="40">
        <v>411008550</v>
      </c>
      <c r="C65" s="40" t="s">
        <v>66</v>
      </c>
      <c r="D65" s="41" t="s">
        <v>39</v>
      </c>
      <c r="E65" s="39" t="s">
        <v>70</v>
      </c>
      <c r="F65" s="40">
        <v>84701000</v>
      </c>
      <c r="G65" s="45">
        <v>-1045</v>
      </c>
    </row>
    <row r="66" spans="1:7" ht="195">
      <c r="A66" s="11" t="s">
        <v>22</v>
      </c>
      <c r="B66" s="40">
        <v>411008550</v>
      </c>
      <c r="C66" s="40" t="s">
        <v>66</v>
      </c>
      <c r="D66" s="41" t="s">
        <v>39</v>
      </c>
      <c r="E66" s="39" t="s">
        <v>70</v>
      </c>
      <c r="F66" s="40">
        <v>84701000</v>
      </c>
      <c r="G66" s="45">
        <v>-46.1</v>
      </c>
    </row>
    <row r="67" spans="1:7">
      <c r="A67" s="54"/>
      <c r="B67" s="55" t="s">
        <v>11</v>
      </c>
      <c r="C67" s="56"/>
      <c r="D67" s="56"/>
      <c r="E67" s="57"/>
      <c r="F67" s="56"/>
      <c r="G67" s="58">
        <f>SUM(G3:G66)</f>
        <v>-322649.74999999988</v>
      </c>
    </row>
    <row r="68" spans="1:7">
      <c r="A68" s="59"/>
      <c r="B68" s="60" t="s">
        <v>12</v>
      </c>
      <c r="C68" s="61"/>
      <c r="D68" s="61"/>
      <c r="E68" s="62"/>
      <c r="F68" s="61"/>
      <c r="G68" s="63">
        <f>G67</f>
        <v>-322649.74999999988</v>
      </c>
    </row>
  </sheetData>
  <autoFilter ref="A2:G2"/>
  <sortState ref="B3:I7">
    <sortCondition ref="C2"/>
  </sortState>
  <mergeCells count="1">
    <mergeCell ref="B1:G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2" t="s">
        <v>73</v>
      </c>
      <c r="C1" s="52"/>
      <c r="D1" s="52"/>
      <c r="E1" s="52"/>
      <c r="F1" s="52"/>
      <c r="G1" s="52"/>
      <c r="H1" s="52"/>
      <c r="I1" s="52"/>
    </row>
    <row r="2" spans="1:9" ht="38.25">
      <c r="A2" s="7" t="s">
        <v>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25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25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25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11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12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34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5" sqref="C5:C6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53" t="s">
        <v>73</v>
      </c>
      <c r="B1" s="53"/>
      <c r="C1" s="53"/>
      <c r="D1" s="53"/>
      <c r="E1" s="53"/>
    </row>
    <row r="2" spans="1:8" ht="78.75">
      <c r="A2" s="16" t="s">
        <v>10</v>
      </c>
      <c r="B2" s="17" t="s">
        <v>15</v>
      </c>
      <c r="C2" s="17" t="s">
        <v>19</v>
      </c>
      <c r="D2" s="17" t="s">
        <v>16</v>
      </c>
      <c r="E2" s="17" t="s">
        <v>17</v>
      </c>
    </row>
    <row r="3" spans="1:8" ht="63">
      <c r="A3" s="18" t="s">
        <v>20</v>
      </c>
      <c r="B3" s="19" t="s">
        <v>33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13</v>
      </c>
      <c r="B4" s="19" t="s">
        <v>32</v>
      </c>
      <c r="C4" s="22">
        <f>Горсовет!J6</f>
        <v>0</v>
      </c>
      <c r="D4" s="22">
        <f>Горсовет!J7</f>
        <v>0</v>
      </c>
      <c r="E4" s="22">
        <f t="shared" ref="E4:E10" si="0">C4-D4</f>
        <v>0</v>
      </c>
    </row>
    <row r="5" spans="1:8" ht="63">
      <c r="A5" s="18" t="s">
        <v>21</v>
      </c>
      <c r="B5" s="15" t="s">
        <v>26</v>
      </c>
      <c r="C5" s="22">
        <f>Культура!I10</f>
        <v>-12957.27</v>
      </c>
      <c r="D5" s="22">
        <f>Культура!I11</f>
        <v>-12957.27</v>
      </c>
      <c r="E5" s="22">
        <f t="shared" si="0"/>
        <v>0</v>
      </c>
      <c r="H5" s="20"/>
    </row>
    <row r="6" spans="1:8" ht="47.25">
      <c r="A6" s="18" t="s">
        <v>14</v>
      </c>
      <c r="B6" s="19" t="s">
        <v>27</v>
      </c>
      <c r="C6" s="22">
        <f>Образование!G54</f>
        <v>-302891.7699999999</v>
      </c>
      <c r="D6" s="22">
        <f>Образование!G55</f>
        <v>-295903.76999999996</v>
      </c>
      <c r="E6" s="22">
        <f t="shared" si="0"/>
        <v>-6987.9999999999418</v>
      </c>
    </row>
    <row r="7" spans="1:8" ht="47.25">
      <c r="A7" s="18" t="s">
        <v>22</v>
      </c>
      <c r="B7" s="19" t="s">
        <v>28</v>
      </c>
      <c r="C7" s="22">
        <f>Финуправление!I7</f>
        <v>-1091.0999999999999</v>
      </c>
      <c r="D7" s="22">
        <f>Финуправление!I8</f>
        <v>0</v>
      </c>
      <c r="E7" s="22">
        <f t="shared" si="0"/>
        <v>-1091.0999999999999</v>
      </c>
    </row>
    <row r="8" spans="1:8" ht="63">
      <c r="A8" s="18" t="s">
        <v>23</v>
      </c>
      <c r="B8" s="15" t="s">
        <v>29</v>
      </c>
      <c r="C8" s="22">
        <f>УКХ!I8</f>
        <v>-5658.91</v>
      </c>
      <c r="D8" s="22">
        <f>УКХ!I9</f>
        <v>-5158.91</v>
      </c>
      <c r="E8" s="22">
        <f t="shared" si="0"/>
        <v>-500</v>
      </c>
    </row>
    <row r="9" spans="1:8" ht="63">
      <c r="A9" s="18" t="s">
        <v>24</v>
      </c>
      <c r="B9" s="15" t="s">
        <v>30</v>
      </c>
      <c r="C9" s="22">
        <f>Имущество!I7</f>
        <v>-50.7</v>
      </c>
      <c r="D9" s="22">
        <f>Имущество!I8</f>
        <v>-50.7</v>
      </c>
      <c r="E9" s="22">
        <f t="shared" si="0"/>
        <v>0</v>
      </c>
    </row>
    <row r="10" spans="1:8" ht="31.5">
      <c r="A10" s="18" t="s">
        <v>25</v>
      </c>
      <c r="B10" s="19" t="s">
        <v>31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49" t="s">
        <v>18</v>
      </c>
      <c r="B13" s="50"/>
      <c r="C13" s="21">
        <f t="shared" ref="C13:D13" si="1">SUM(C3:C12)</f>
        <v>-322649.74999999988</v>
      </c>
      <c r="D13" s="21">
        <f t="shared" si="1"/>
        <v>-314070.64999999997</v>
      </c>
      <c r="E13" s="21">
        <f>SUM(E3:E12)</f>
        <v>-8579.0999999999422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pane xSplit="7" ySplit="2" topLeftCell="H50" activePane="bottomRight" state="frozen"/>
      <selection pane="topRight" activeCell="H1" sqref="H1"/>
      <selection pane="bottomLeft" activeCell="A3" sqref="A3"/>
      <selection pane="bottomRight"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19.7109375" style="36" customWidth="1"/>
  </cols>
  <sheetData>
    <row r="1" spans="1:7">
      <c r="B1" s="47" t="s">
        <v>73</v>
      </c>
      <c r="C1" s="48"/>
      <c r="D1" s="48"/>
      <c r="E1" s="48"/>
      <c r="F1" s="48"/>
      <c r="G1" s="48"/>
    </row>
    <row r="2" spans="1:7" ht="25.5">
      <c r="A2" s="28" t="s">
        <v>10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2" t="s">
        <v>5</v>
      </c>
    </row>
    <row r="3" spans="1:7" ht="135">
      <c r="A3" s="11" t="s">
        <v>14</v>
      </c>
      <c r="B3" s="40">
        <v>411091300</v>
      </c>
      <c r="C3" s="40" t="s">
        <v>40</v>
      </c>
      <c r="D3" s="41" t="s">
        <v>8</v>
      </c>
      <c r="E3" s="39" t="s">
        <v>67</v>
      </c>
      <c r="F3" s="40">
        <v>84701000</v>
      </c>
      <c r="G3" s="45">
        <v>-41722.5</v>
      </c>
    </row>
    <row r="4" spans="1:7" ht="135">
      <c r="A4" s="11" t="s">
        <v>14</v>
      </c>
      <c r="B4" s="40">
        <v>411091300</v>
      </c>
      <c r="C4" s="40" t="s">
        <v>40</v>
      </c>
      <c r="D4" s="41" t="s">
        <v>36</v>
      </c>
      <c r="E4" s="39" t="s">
        <v>68</v>
      </c>
      <c r="F4" s="40">
        <v>84701000</v>
      </c>
      <c r="G4" s="45">
        <v>-103.78</v>
      </c>
    </row>
    <row r="5" spans="1:7" ht="135">
      <c r="A5" s="11" t="s">
        <v>14</v>
      </c>
      <c r="B5" s="40">
        <v>411091300</v>
      </c>
      <c r="C5" s="40" t="s">
        <v>40</v>
      </c>
      <c r="D5" s="41" t="s">
        <v>9</v>
      </c>
      <c r="E5" s="39" t="s">
        <v>69</v>
      </c>
      <c r="F5" s="40">
        <v>84701000</v>
      </c>
      <c r="G5" s="45">
        <v>-182.5</v>
      </c>
    </row>
    <row r="6" spans="1:7" ht="135">
      <c r="A6" s="11" t="s">
        <v>14</v>
      </c>
      <c r="B6" s="40">
        <v>411091300</v>
      </c>
      <c r="C6" s="40" t="s">
        <v>40</v>
      </c>
      <c r="D6" s="41" t="s">
        <v>8</v>
      </c>
      <c r="E6" s="39" t="s">
        <v>67</v>
      </c>
      <c r="F6" s="40">
        <v>84701000</v>
      </c>
      <c r="G6" s="45">
        <v>-172.45</v>
      </c>
    </row>
    <row r="7" spans="1:7" ht="135">
      <c r="A7" s="11" t="s">
        <v>14</v>
      </c>
      <c r="B7" s="40">
        <v>411091300</v>
      </c>
      <c r="C7" s="40" t="s">
        <v>40</v>
      </c>
      <c r="D7" s="41" t="s">
        <v>36</v>
      </c>
      <c r="E7" s="39" t="s">
        <v>68</v>
      </c>
      <c r="F7" s="40">
        <v>84701000</v>
      </c>
      <c r="G7" s="45">
        <v>-25107.3</v>
      </c>
    </row>
    <row r="8" spans="1:7" ht="135">
      <c r="A8" s="11" t="s">
        <v>14</v>
      </c>
      <c r="B8" s="40">
        <v>411091300</v>
      </c>
      <c r="C8" s="40" t="s">
        <v>40</v>
      </c>
      <c r="D8" s="41" t="s">
        <v>9</v>
      </c>
      <c r="E8" s="39" t="s">
        <v>69</v>
      </c>
      <c r="F8" s="40">
        <v>84701000</v>
      </c>
      <c r="G8" s="45">
        <v>-44154.14</v>
      </c>
    </row>
    <row r="9" spans="1:7" ht="135">
      <c r="A9" s="11" t="s">
        <v>14</v>
      </c>
      <c r="B9" s="40">
        <v>411146172</v>
      </c>
      <c r="C9" s="40" t="s">
        <v>41</v>
      </c>
      <c r="D9" s="41" t="s">
        <v>8</v>
      </c>
      <c r="E9" s="39" t="s">
        <v>67</v>
      </c>
      <c r="F9" s="40">
        <v>84701000</v>
      </c>
      <c r="G9" s="45">
        <v>-43.75</v>
      </c>
    </row>
    <row r="10" spans="1:7" ht="135">
      <c r="A10" s="11" t="s">
        <v>14</v>
      </c>
      <c r="B10" s="40">
        <v>411146172</v>
      </c>
      <c r="C10" s="40" t="s">
        <v>41</v>
      </c>
      <c r="D10" s="41" t="s">
        <v>36</v>
      </c>
      <c r="E10" s="39" t="s">
        <v>68</v>
      </c>
      <c r="F10" s="40">
        <v>84701000</v>
      </c>
      <c r="G10" s="45">
        <v>-88.18</v>
      </c>
    </row>
    <row r="11" spans="1:7" ht="135">
      <c r="A11" s="11" t="s">
        <v>14</v>
      </c>
      <c r="B11" s="40">
        <v>411146172</v>
      </c>
      <c r="C11" s="40" t="s">
        <v>41</v>
      </c>
      <c r="D11" s="41" t="s">
        <v>36</v>
      </c>
      <c r="E11" s="39" t="s">
        <v>68</v>
      </c>
      <c r="F11" s="40">
        <v>84701000</v>
      </c>
      <c r="G11" s="45">
        <v>-12595.14</v>
      </c>
    </row>
    <row r="12" spans="1:7" ht="135">
      <c r="A12" s="11" t="s">
        <v>14</v>
      </c>
      <c r="B12" s="40">
        <v>411091220</v>
      </c>
      <c r="C12" s="40" t="s">
        <v>42</v>
      </c>
      <c r="D12" s="41" t="s">
        <v>36</v>
      </c>
      <c r="E12" s="39" t="s">
        <v>68</v>
      </c>
      <c r="F12" s="40">
        <v>84701000</v>
      </c>
      <c r="G12" s="45">
        <v>-22.9</v>
      </c>
    </row>
    <row r="13" spans="1:7" ht="135">
      <c r="A13" s="11" t="s">
        <v>14</v>
      </c>
      <c r="B13" s="40">
        <v>411091220</v>
      </c>
      <c r="C13" s="40" t="s">
        <v>42</v>
      </c>
      <c r="D13" s="41" t="s">
        <v>9</v>
      </c>
      <c r="E13" s="39" t="s">
        <v>69</v>
      </c>
      <c r="F13" s="40">
        <v>84701000</v>
      </c>
      <c r="G13" s="45">
        <v>-1.1299999999999999</v>
      </c>
    </row>
    <row r="14" spans="1:7" ht="195">
      <c r="A14" s="11" t="s">
        <v>14</v>
      </c>
      <c r="B14" s="40">
        <v>411091220</v>
      </c>
      <c r="C14" s="40" t="s">
        <v>42</v>
      </c>
      <c r="D14" s="41" t="s">
        <v>39</v>
      </c>
      <c r="E14" s="39" t="s">
        <v>70</v>
      </c>
      <c r="F14" s="40">
        <v>84701000</v>
      </c>
      <c r="G14" s="45">
        <v>-55.04</v>
      </c>
    </row>
    <row r="15" spans="1:7" ht="135">
      <c r="A15" s="11" t="s">
        <v>14</v>
      </c>
      <c r="B15" s="40">
        <v>411086935</v>
      </c>
      <c r="C15" s="40" t="s">
        <v>43</v>
      </c>
      <c r="D15" s="41" t="s">
        <v>36</v>
      </c>
      <c r="E15" s="39" t="s">
        <v>68</v>
      </c>
      <c r="F15" s="40">
        <v>84701000</v>
      </c>
      <c r="G15" s="45">
        <v>-20892.2</v>
      </c>
    </row>
    <row r="16" spans="1:7" ht="135">
      <c r="A16" s="11" t="s">
        <v>14</v>
      </c>
      <c r="B16" s="40">
        <v>411086935</v>
      </c>
      <c r="C16" s="40" t="s">
        <v>43</v>
      </c>
      <c r="D16" s="41" t="s">
        <v>8</v>
      </c>
      <c r="E16" s="39" t="s">
        <v>67</v>
      </c>
      <c r="F16" s="40">
        <v>84701000</v>
      </c>
      <c r="G16" s="45">
        <v>-7255.54</v>
      </c>
    </row>
    <row r="17" spans="1:7" ht="135">
      <c r="A17" s="11" t="s">
        <v>14</v>
      </c>
      <c r="B17" s="40">
        <v>411086935</v>
      </c>
      <c r="C17" s="40" t="s">
        <v>43</v>
      </c>
      <c r="D17" s="41" t="s">
        <v>8</v>
      </c>
      <c r="E17" s="39" t="s">
        <v>67</v>
      </c>
      <c r="F17" s="40">
        <v>84701000</v>
      </c>
      <c r="G17" s="45">
        <v>-29.99</v>
      </c>
    </row>
    <row r="18" spans="1:7" ht="135">
      <c r="A18" s="11" t="s">
        <v>14</v>
      </c>
      <c r="B18" s="40">
        <v>411082786</v>
      </c>
      <c r="C18" s="40" t="s">
        <v>44</v>
      </c>
      <c r="D18" s="41" t="s">
        <v>8</v>
      </c>
      <c r="E18" s="39" t="s">
        <v>67</v>
      </c>
      <c r="F18" s="40">
        <v>84701000</v>
      </c>
      <c r="G18" s="45">
        <v>-1.33</v>
      </c>
    </row>
    <row r="19" spans="1:7" ht="135">
      <c r="A19" s="11" t="s">
        <v>14</v>
      </c>
      <c r="B19" s="40">
        <v>411082786</v>
      </c>
      <c r="C19" s="40" t="s">
        <v>44</v>
      </c>
      <c r="D19" s="41" t="s">
        <v>8</v>
      </c>
      <c r="E19" s="39" t="s">
        <v>67</v>
      </c>
      <c r="F19" s="40">
        <v>84701000</v>
      </c>
      <c r="G19" s="45">
        <v>-320.68</v>
      </c>
    </row>
    <row r="20" spans="1:7" ht="195">
      <c r="A20" s="11" t="s">
        <v>14</v>
      </c>
      <c r="B20" s="40">
        <v>411091212</v>
      </c>
      <c r="C20" s="40" t="s">
        <v>45</v>
      </c>
      <c r="D20" s="41" t="s">
        <v>39</v>
      </c>
      <c r="E20" s="39" t="s">
        <v>70</v>
      </c>
      <c r="F20" s="40">
        <v>84701000</v>
      </c>
      <c r="G20" s="45">
        <v>-2363.71</v>
      </c>
    </row>
    <row r="21" spans="1:7" ht="135">
      <c r="A21" s="11" t="s">
        <v>14</v>
      </c>
      <c r="B21" s="40">
        <v>411091237</v>
      </c>
      <c r="C21" s="40" t="s">
        <v>46</v>
      </c>
      <c r="D21" s="41" t="s">
        <v>36</v>
      </c>
      <c r="E21" s="39" t="s">
        <v>68</v>
      </c>
      <c r="F21" s="40">
        <v>84701000</v>
      </c>
      <c r="G21" s="45">
        <v>-22168.01</v>
      </c>
    </row>
    <row r="22" spans="1:7" ht="135">
      <c r="A22" s="11" t="s">
        <v>14</v>
      </c>
      <c r="B22" s="40">
        <v>411091237</v>
      </c>
      <c r="C22" s="40" t="s">
        <v>46</v>
      </c>
      <c r="D22" s="41" t="s">
        <v>36</v>
      </c>
      <c r="E22" s="39" t="s">
        <v>68</v>
      </c>
      <c r="F22" s="40">
        <v>84701000</v>
      </c>
      <c r="G22" s="45">
        <v>-227.9</v>
      </c>
    </row>
    <row r="23" spans="1:7" ht="135">
      <c r="A23" s="11" t="s">
        <v>14</v>
      </c>
      <c r="B23" s="40">
        <v>411091237</v>
      </c>
      <c r="C23" s="40" t="s">
        <v>46</v>
      </c>
      <c r="D23" s="41" t="s">
        <v>9</v>
      </c>
      <c r="E23" s="39" t="s">
        <v>69</v>
      </c>
      <c r="F23" s="40">
        <v>84701000</v>
      </c>
      <c r="G23" s="45">
        <v>-0.04</v>
      </c>
    </row>
    <row r="24" spans="1:7" ht="195">
      <c r="A24" s="11" t="s">
        <v>14</v>
      </c>
      <c r="B24" s="40">
        <v>411091195</v>
      </c>
      <c r="C24" s="40" t="s">
        <v>47</v>
      </c>
      <c r="D24" s="41" t="s">
        <v>39</v>
      </c>
      <c r="E24" s="39" t="s">
        <v>70</v>
      </c>
      <c r="F24" s="40">
        <v>84701000</v>
      </c>
      <c r="G24" s="45">
        <v>-44.72</v>
      </c>
    </row>
    <row r="25" spans="1:7" ht="135">
      <c r="A25" s="11" t="s">
        <v>14</v>
      </c>
      <c r="B25" s="40">
        <v>411091283</v>
      </c>
      <c r="C25" s="40" t="s">
        <v>48</v>
      </c>
      <c r="D25" s="41" t="s">
        <v>9</v>
      </c>
      <c r="E25" s="39" t="s">
        <v>69</v>
      </c>
      <c r="F25" s="40">
        <v>84701000</v>
      </c>
      <c r="G25" s="45">
        <v>-0.46</v>
      </c>
    </row>
    <row r="26" spans="1:7" ht="135">
      <c r="A26" s="11" t="s">
        <v>14</v>
      </c>
      <c r="B26" s="40">
        <v>411088403</v>
      </c>
      <c r="C26" s="40" t="s">
        <v>49</v>
      </c>
      <c r="D26" s="41" t="s">
        <v>8</v>
      </c>
      <c r="E26" s="39" t="s">
        <v>67</v>
      </c>
      <c r="F26" s="40">
        <v>84701000</v>
      </c>
      <c r="G26" s="45">
        <v>-111845.82</v>
      </c>
    </row>
    <row r="27" spans="1:7" ht="120">
      <c r="A27" s="11" t="s">
        <v>14</v>
      </c>
      <c r="B27" s="40">
        <v>411088403</v>
      </c>
      <c r="C27" s="40" t="s">
        <v>49</v>
      </c>
      <c r="D27" s="41" t="s">
        <v>37</v>
      </c>
      <c r="E27" s="39" t="s">
        <v>38</v>
      </c>
      <c r="F27" s="40">
        <v>84701000</v>
      </c>
      <c r="G27" s="45">
        <v>-2924</v>
      </c>
    </row>
    <row r="28" spans="1:7" ht="135">
      <c r="A28" s="11" t="s">
        <v>14</v>
      </c>
      <c r="B28" s="40">
        <v>411088403</v>
      </c>
      <c r="C28" s="40" t="s">
        <v>49</v>
      </c>
      <c r="D28" s="41" t="s">
        <v>9</v>
      </c>
      <c r="E28" s="39" t="s">
        <v>69</v>
      </c>
      <c r="F28" s="40">
        <v>84701000</v>
      </c>
      <c r="G28" s="45">
        <v>-15.89</v>
      </c>
    </row>
    <row r="29" spans="1:7" ht="135">
      <c r="A29" s="11" t="s">
        <v>14</v>
      </c>
      <c r="B29" s="40">
        <v>411088403</v>
      </c>
      <c r="C29" s="40" t="s">
        <v>49</v>
      </c>
      <c r="D29" s="41" t="s">
        <v>8</v>
      </c>
      <c r="E29" s="39" t="s">
        <v>67</v>
      </c>
      <c r="F29" s="40">
        <v>84701000</v>
      </c>
      <c r="G29" s="45">
        <v>-1672.9</v>
      </c>
    </row>
    <row r="30" spans="1:7" ht="120">
      <c r="A30" s="11" t="s">
        <v>14</v>
      </c>
      <c r="B30" s="40">
        <v>411088403</v>
      </c>
      <c r="C30" s="40" t="s">
        <v>49</v>
      </c>
      <c r="D30" s="41" t="s">
        <v>37</v>
      </c>
      <c r="E30" s="39" t="s">
        <v>38</v>
      </c>
      <c r="F30" s="40">
        <v>84701000</v>
      </c>
      <c r="G30" s="45">
        <v>-190.79</v>
      </c>
    </row>
    <row r="31" spans="1:7" ht="105">
      <c r="A31" s="11" t="s">
        <v>14</v>
      </c>
      <c r="B31" s="40">
        <v>411088403</v>
      </c>
      <c r="C31" s="40" t="s">
        <v>49</v>
      </c>
      <c r="D31" s="41" t="s">
        <v>72</v>
      </c>
      <c r="E31" s="39" t="s">
        <v>71</v>
      </c>
      <c r="F31" s="40">
        <v>84701000</v>
      </c>
      <c r="G31" s="45">
        <v>-125</v>
      </c>
    </row>
    <row r="32" spans="1:7" ht="135">
      <c r="A32" s="11" t="s">
        <v>14</v>
      </c>
      <c r="B32" s="40">
        <v>411091325</v>
      </c>
      <c r="C32" s="40" t="s">
        <v>50</v>
      </c>
      <c r="D32" s="41" t="s">
        <v>8</v>
      </c>
      <c r="E32" s="39" t="s">
        <v>67</v>
      </c>
      <c r="F32" s="40">
        <v>84701000</v>
      </c>
      <c r="G32" s="45">
        <v>-7.3</v>
      </c>
    </row>
    <row r="33" spans="1:7" ht="195">
      <c r="A33" s="11" t="s">
        <v>14</v>
      </c>
      <c r="B33" s="40">
        <v>411091117</v>
      </c>
      <c r="C33" s="40" t="s">
        <v>51</v>
      </c>
      <c r="D33" s="41" t="s">
        <v>39</v>
      </c>
      <c r="E33" s="39" t="s">
        <v>70</v>
      </c>
      <c r="F33" s="40">
        <v>84701000</v>
      </c>
      <c r="G33" s="45">
        <v>-230.12</v>
      </c>
    </row>
    <row r="34" spans="1:7" ht="135">
      <c r="A34" s="11" t="s">
        <v>14</v>
      </c>
      <c r="B34" s="40">
        <v>411087583</v>
      </c>
      <c r="C34" s="40" t="s">
        <v>52</v>
      </c>
      <c r="D34" s="41" t="s">
        <v>36</v>
      </c>
      <c r="E34" s="39" t="s">
        <v>68</v>
      </c>
      <c r="F34" s="40">
        <v>84701000</v>
      </c>
      <c r="G34" s="45">
        <v>-11.03</v>
      </c>
    </row>
    <row r="35" spans="1:7" ht="135">
      <c r="A35" s="11" t="s">
        <v>14</v>
      </c>
      <c r="B35" s="40">
        <v>411091100</v>
      </c>
      <c r="C35" s="40" t="s">
        <v>53</v>
      </c>
      <c r="D35" s="41" t="s">
        <v>8</v>
      </c>
      <c r="E35" s="39" t="s">
        <v>67</v>
      </c>
      <c r="F35" s="40">
        <v>84701000</v>
      </c>
      <c r="G35" s="45">
        <v>-2296.8200000000002</v>
      </c>
    </row>
    <row r="36" spans="1:7" ht="135">
      <c r="A36" s="11" t="s">
        <v>14</v>
      </c>
      <c r="B36" s="40">
        <v>411091100</v>
      </c>
      <c r="C36" s="40" t="s">
        <v>53</v>
      </c>
      <c r="D36" s="41" t="s">
        <v>9</v>
      </c>
      <c r="E36" s="39" t="s">
        <v>69</v>
      </c>
      <c r="F36" s="40">
        <v>84701000</v>
      </c>
      <c r="G36" s="45">
        <v>-510.06</v>
      </c>
    </row>
    <row r="37" spans="1:7" ht="135">
      <c r="A37" s="11" t="s">
        <v>14</v>
      </c>
      <c r="B37" s="40">
        <v>411091124</v>
      </c>
      <c r="C37" s="40" t="s">
        <v>54</v>
      </c>
      <c r="D37" s="41" t="s">
        <v>8</v>
      </c>
      <c r="E37" s="39" t="s">
        <v>67</v>
      </c>
      <c r="F37" s="40">
        <v>84701000</v>
      </c>
      <c r="G37" s="45">
        <v>-228.87</v>
      </c>
    </row>
    <row r="38" spans="1:7" ht="135">
      <c r="A38" s="11" t="s">
        <v>14</v>
      </c>
      <c r="B38" s="40">
        <v>411091124</v>
      </c>
      <c r="C38" s="40" t="s">
        <v>54</v>
      </c>
      <c r="D38" s="41" t="s">
        <v>9</v>
      </c>
      <c r="E38" s="39" t="s">
        <v>69</v>
      </c>
      <c r="F38" s="40">
        <v>84701000</v>
      </c>
      <c r="G38" s="45">
        <v>-61.92</v>
      </c>
    </row>
    <row r="39" spans="1:7" ht="135">
      <c r="A39" s="11" t="s">
        <v>14</v>
      </c>
      <c r="B39" s="40">
        <v>411124940</v>
      </c>
      <c r="C39" s="40" t="s">
        <v>55</v>
      </c>
      <c r="D39" s="41" t="s">
        <v>8</v>
      </c>
      <c r="E39" s="39" t="s">
        <v>67</v>
      </c>
      <c r="F39" s="40">
        <v>84701000</v>
      </c>
      <c r="G39" s="45">
        <v>-0.1</v>
      </c>
    </row>
    <row r="40" spans="1:7" ht="135">
      <c r="A40" s="11" t="s">
        <v>14</v>
      </c>
      <c r="B40" s="40">
        <v>411124940</v>
      </c>
      <c r="C40" s="40" t="s">
        <v>55</v>
      </c>
      <c r="D40" s="41" t="s">
        <v>9</v>
      </c>
      <c r="E40" s="39" t="s">
        <v>69</v>
      </c>
      <c r="F40" s="40">
        <v>84701000</v>
      </c>
      <c r="G40" s="45">
        <v>-132.05000000000001</v>
      </c>
    </row>
    <row r="41" spans="1:7" ht="135">
      <c r="A41" s="11" t="s">
        <v>14</v>
      </c>
      <c r="B41" s="40">
        <v>411124926</v>
      </c>
      <c r="C41" s="40" t="s">
        <v>57</v>
      </c>
      <c r="D41" s="41" t="s">
        <v>36</v>
      </c>
      <c r="E41" s="39" t="s">
        <v>68</v>
      </c>
      <c r="F41" s="40">
        <v>84701000</v>
      </c>
      <c r="G41" s="45">
        <v>-1</v>
      </c>
    </row>
    <row r="42" spans="1:7" ht="135">
      <c r="A42" s="11" t="s">
        <v>14</v>
      </c>
      <c r="B42" s="40">
        <v>411124926</v>
      </c>
      <c r="C42" s="40" t="s">
        <v>57</v>
      </c>
      <c r="D42" s="41" t="s">
        <v>9</v>
      </c>
      <c r="E42" s="39" t="s">
        <v>69</v>
      </c>
      <c r="F42" s="40">
        <v>84701000</v>
      </c>
      <c r="G42" s="45">
        <v>-2.41</v>
      </c>
    </row>
    <row r="43" spans="1:7" ht="195">
      <c r="A43" s="11" t="s">
        <v>14</v>
      </c>
      <c r="B43" s="40">
        <v>411091357</v>
      </c>
      <c r="C43" s="40" t="s">
        <v>59</v>
      </c>
      <c r="D43" s="41" t="s">
        <v>39</v>
      </c>
      <c r="E43" s="39" t="s">
        <v>70</v>
      </c>
      <c r="F43" s="40">
        <v>84701000</v>
      </c>
      <c r="G43" s="45">
        <v>-390.83</v>
      </c>
    </row>
    <row r="44" spans="1:7" ht="135">
      <c r="A44" s="11" t="s">
        <v>14</v>
      </c>
      <c r="B44" s="40">
        <v>411091357</v>
      </c>
      <c r="C44" s="40" t="s">
        <v>59</v>
      </c>
      <c r="D44" s="41" t="s">
        <v>9</v>
      </c>
      <c r="E44" s="39" t="s">
        <v>69</v>
      </c>
      <c r="F44" s="40">
        <v>84701000</v>
      </c>
      <c r="G44" s="45">
        <v>-2.0299999999999998</v>
      </c>
    </row>
    <row r="45" spans="1:7" ht="135">
      <c r="A45" s="11" t="s">
        <v>14</v>
      </c>
      <c r="B45" s="40">
        <v>411091357</v>
      </c>
      <c r="C45" s="40" t="s">
        <v>59</v>
      </c>
      <c r="D45" s="41" t="s">
        <v>8</v>
      </c>
      <c r="E45" s="39" t="s">
        <v>67</v>
      </c>
      <c r="F45" s="40">
        <v>84701000</v>
      </c>
      <c r="G45" s="45">
        <v>-14.72</v>
      </c>
    </row>
    <row r="46" spans="1:7" ht="120">
      <c r="A46" s="11" t="s">
        <v>14</v>
      </c>
      <c r="B46" s="40">
        <v>411091357</v>
      </c>
      <c r="C46" s="40" t="s">
        <v>59</v>
      </c>
      <c r="D46" s="41" t="s">
        <v>37</v>
      </c>
      <c r="E46" s="39" t="s">
        <v>38</v>
      </c>
      <c r="F46" s="40">
        <v>84701000</v>
      </c>
      <c r="G46" s="45">
        <v>-610.49</v>
      </c>
    </row>
    <row r="47" spans="1:7" ht="135">
      <c r="A47" s="11" t="s">
        <v>14</v>
      </c>
      <c r="B47" s="40">
        <v>411031809</v>
      </c>
      <c r="C47" s="40" t="s">
        <v>60</v>
      </c>
      <c r="D47" s="41" t="s">
        <v>9</v>
      </c>
      <c r="E47" s="39" t="s">
        <v>69</v>
      </c>
      <c r="F47" s="40">
        <v>84701000</v>
      </c>
      <c r="G47" s="45">
        <v>-7.81</v>
      </c>
    </row>
    <row r="48" spans="1:7" ht="135">
      <c r="A48" s="11" t="s">
        <v>14</v>
      </c>
      <c r="B48" s="40">
        <v>411031809</v>
      </c>
      <c r="C48" s="40" t="s">
        <v>60</v>
      </c>
      <c r="D48" s="41" t="s">
        <v>8</v>
      </c>
      <c r="E48" s="39" t="s">
        <v>67</v>
      </c>
      <c r="F48" s="40">
        <v>84701000</v>
      </c>
      <c r="G48" s="45">
        <v>-9.41</v>
      </c>
    </row>
    <row r="49" spans="1:7" ht="135">
      <c r="A49" s="11" t="s">
        <v>14</v>
      </c>
      <c r="B49" s="40">
        <v>411031809</v>
      </c>
      <c r="C49" s="40" t="s">
        <v>60</v>
      </c>
      <c r="D49" s="41" t="s">
        <v>36</v>
      </c>
      <c r="E49" s="39" t="s">
        <v>68</v>
      </c>
      <c r="F49" s="40">
        <v>84701000</v>
      </c>
      <c r="G49" s="45">
        <v>-4.68</v>
      </c>
    </row>
    <row r="50" spans="1:7" ht="135">
      <c r="A50" s="11" t="s">
        <v>14</v>
      </c>
      <c r="B50" s="40">
        <v>411008609</v>
      </c>
      <c r="C50" s="40" t="s">
        <v>65</v>
      </c>
      <c r="D50" s="41" t="s">
        <v>36</v>
      </c>
      <c r="E50" s="39" t="s">
        <v>68</v>
      </c>
      <c r="F50" s="40">
        <v>84701000</v>
      </c>
      <c r="G50" s="45">
        <v>-68.88</v>
      </c>
    </row>
    <row r="51" spans="1:7" ht="135">
      <c r="A51" s="11" t="s">
        <v>14</v>
      </c>
      <c r="B51" s="40">
        <v>411008609</v>
      </c>
      <c r="C51" s="40" t="s">
        <v>65</v>
      </c>
      <c r="D51" s="41" t="s">
        <v>36</v>
      </c>
      <c r="E51" s="39" t="s">
        <v>68</v>
      </c>
      <c r="F51" s="40">
        <v>84701000</v>
      </c>
      <c r="G51" s="45">
        <v>-3920.15</v>
      </c>
    </row>
    <row r="52" spans="1:7" ht="195">
      <c r="A52" s="11" t="s">
        <v>14</v>
      </c>
      <c r="B52" s="40">
        <v>411008609</v>
      </c>
      <c r="C52" s="40" t="s">
        <v>65</v>
      </c>
      <c r="D52" s="41" t="s">
        <v>39</v>
      </c>
      <c r="E52" s="39" t="s">
        <v>70</v>
      </c>
      <c r="F52" s="40">
        <v>84701000</v>
      </c>
      <c r="G52" s="45">
        <v>-53.3</v>
      </c>
    </row>
    <row r="53" spans="1:7">
      <c r="A53" s="42"/>
      <c r="B53" s="11" t="s">
        <v>11</v>
      </c>
      <c r="C53" s="43"/>
      <c r="D53" s="43"/>
      <c r="E53" s="44"/>
      <c r="F53" s="43"/>
      <c r="G53" s="46">
        <f>SUM(G3:G52)</f>
        <v>-302891.7699999999</v>
      </c>
    </row>
    <row r="54" spans="1:7">
      <c r="A54" s="42"/>
      <c r="B54" s="11" t="s">
        <v>12</v>
      </c>
      <c r="C54" s="43"/>
      <c r="D54" s="43"/>
      <c r="E54" s="44"/>
      <c r="F54" s="43"/>
      <c r="G54" s="46">
        <f>G53</f>
        <v>-302891.7699999999</v>
      </c>
    </row>
    <row r="55" spans="1:7">
      <c r="A55" s="23"/>
      <c r="B55" s="24" t="s">
        <v>34</v>
      </c>
      <c r="C55" s="25"/>
      <c r="D55" s="25"/>
      <c r="E55" s="26"/>
      <c r="F55" s="37"/>
      <c r="G55" s="38">
        <f>G54-G52-G46-G43-G33-G31-G30-G27-G24-G20-G14</f>
        <v>-295903.76999999996</v>
      </c>
    </row>
  </sheetData>
  <autoFilter ref="A2:I2">
    <sortState ref="A3:I44">
      <sortCondition ref="C2"/>
    </sortState>
  </autoFilter>
  <mergeCells count="1">
    <mergeCell ref="B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topLeftCell="A7"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28515625" style="34" customWidth="1"/>
    <col min="7" max="9" width="19.7109375" style="36" customWidth="1"/>
  </cols>
  <sheetData>
    <row r="1" spans="1:9">
      <c r="B1" s="51" t="s">
        <v>73</v>
      </c>
      <c r="C1" s="51"/>
      <c r="D1" s="51"/>
      <c r="E1" s="51"/>
      <c r="F1" s="51"/>
      <c r="G1" s="51"/>
      <c r="H1" s="51"/>
      <c r="I1" s="51"/>
    </row>
    <row r="2" spans="1:9" ht="38.25">
      <c r="A2" s="28" t="s">
        <v>10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35">
      <c r="A3" s="11" t="s">
        <v>21</v>
      </c>
      <c r="B3" s="40">
        <v>411117220</v>
      </c>
      <c r="C3" s="40" t="s">
        <v>56</v>
      </c>
      <c r="D3" s="41" t="s">
        <v>36</v>
      </c>
      <c r="E3" s="39" t="s">
        <v>68</v>
      </c>
      <c r="F3" s="40">
        <v>84701000</v>
      </c>
      <c r="G3" s="45">
        <v>-736.3</v>
      </c>
      <c r="H3" s="30"/>
      <c r="I3" s="30"/>
    </row>
    <row r="4" spans="1:9" ht="135">
      <c r="A4" s="11" t="s">
        <v>21</v>
      </c>
      <c r="B4" s="40">
        <v>411138990</v>
      </c>
      <c r="C4" s="40" t="s">
        <v>58</v>
      </c>
      <c r="D4" s="41" t="s">
        <v>8</v>
      </c>
      <c r="E4" s="39" t="s">
        <v>67</v>
      </c>
      <c r="F4" s="40">
        <v>84701000</v>
      </c>
      <c r="G4" s="45">
        <v>-359.38</v>
      </c>
      <c r="H4" s="30"/>
      <c r="I4" s="30"/>
    </row>
    <row r="5" spans="1:9" ht="135">
      <c r="A5" s="11" t="s">
        <v>21</v>
      </c>
      <c r="B5" s="40">
        <v>411126472</v>
      </c>
      <c r="C5" s="40" t="s">
        <v>64</v>
      </c>
      <c r="D5" s="41" t="s">
        <v>8</v>
      </c>
      <c r="E5" s="39" t="s">
        <v>67</v>
      </c>
      <c r="F5" s="40">
        <v>84701000</v>
      </c>
      <c r="G5" s="45">
        <v>-15.39</v>
      </c>
      <c r="H5" s="30"/>
      <c r="I5" s="30"/>
    </row>
    <row r="6" spans="1:9" ht="135">
      <c r="A6" s="11" t="s">
        <v>21</v>
      </c>
      <c r="B6" s="40">
        <v>411126472</v>
      </c>
      <c r="C6" s="40" t="s">
        <v>64</v>
      </c>
      <c r="D6" s="41" t="s">
        <v>36</v>
      </c>
      <c r="E6" s="39" t="s">
        <v>68</v>
      </c>
      <c r="F6" s="40">
        <v>84701000</v>
      </c>
      <c r="G6" s="45">
        <v>-11719.84</v>
      </c>
      <c r="H6" s="30"/>
      <c r="I6" s="30"/>
    </row>
    <row r="7" spans="1:9" ht="135">
      <c r="A7" s="11" t="s">
        <v>21</v>
      </c>
      <c r="B7" s="40">
        <v>411126472</v>
      </c>
      <c r="C7" s="40" t="s">
        <v>64</v>
      </c>
      <c r="D7" s="41" t="s">
        <v>9</v>
      </c>
      <c r="E7" s="39" t="s">
        <v>69</v>
      </c>
      <c r="F7" s="40">
        <v>84701000</v>
      </c>
      <c r="G7" s="45">
        <v>-126.36</v>
      </c>
      <c r="H7" s="30"/>
      <c r="I7" s="30"/>
    </row>
    <row r="8" spans="1:9">
      <c r="A8" s="11"/>
      <c r="B8" s="1"/>
      <c r="C8" s="1"/>
      <c r="D8" s="1"/>
      <c r="E8" s="29"/>
      <c r="F8" s="1"/>
      <c r="G8" s="30"/>
      <c r="H8" s="30"/>
      <c r="I8" s="30"/>
    </row>
    <row r="9" spans="1:9">
      <c r="A9" s="31"/>
      <c r="B9" s="11" t="s">
        <v>11</v>
      </c>
      <c r="C9" s="8"/>
      <c r="D9" s="8"/>
      <c r="E9" s="32"/>
      <c r="F9" s="8"/>
      <c r="G9" s="33">
        <f>SUM(G3:G8)</f>
        <v>-12957.27</v>
      </c>
      <c r="H9" s="33"/>
      <c r="I9" s="33"/>
    </row>
    <row r="10" spans="1:9">
      <c r="A10" s="31"/>
      <c r="B10" s="11" t="s">
        <v>12</v>
      </c>
      <c r="C10" s="8"/>
      <c r="D10" s="8"/>
      <c r="E10" s="32"/>
      <c r="F10" s="8"/>
      <c r="G10" s="33"/>
      <c r="H10" s="33"/>
      <c r="I10" s="33">
        <f>G9+H9+I9</f>
        <v>-12957.27</v>
      </c>
    </row>
    <row r="11" spans="1:9">
      <c r="A11" s="23"/>
      <c r="B11" s="24" t="s">
        <v>34</v>
      </c>
      <c r="C11" s="25"/>
      <c r="D11" s="25"/>
      <c r="E11" s="25"/>
      <c r="F11" s="25"/>
      <c r="G11" s="26"/>
      <c r="H11" s="37"/>
      <c r="I11" s="38">
        <f>I10</f>
        <v>-12957.27</v>
      </c>
    </row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1" t="s">
        <v>73</v>
      </c>
      <c r="C1" s="51"/>
      <c r="D1" s="51"/>
      <c r="E1" s="51"/>
      <c r="F1" s="51"/>
      <c r="G1" s="51"/>
      <c r="H1" s="51"/>
      <c r="I1" s="51"/>
      <c r="J1" s="51"/>
    </row>
    <row r="2" spans="1:10" ht="38.25">
      <c r="A2" s="28" t="s">
        <v>10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35</v>
      </c>
      <c r="H2" s="2" t="s">
        <v>5</v>
      </c>
      <c r="I2" s="2" t="s">
        <v>6</v>
      </c>
      <c r="J2" s="2" t="s">
        <v>7</v>
      </c>
    </row>
    <row r="3" spans="1:10">
      <c r="A3" s="11"/>
      <c r="B3" s="1"/>
      <c r="C3" s="1"/>
      <c r="D3" s="1"/>
      <c r="E3" s="29"/>
      <c r="F3" s="1"/>
      <c r="G3" s="1"/>
      <c r="H3" s="30"/>
      <c r="I3" s="30"/>
      <c r="J3" s="30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11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12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34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1" t="s">
        <v>73</v>
      </c>
      <c r="C1" s="51"/>
      <c r="D1" s="51"/>
      <c r="E1" s="51"/>
      <c r="F1" s="51"/>
      <c r="G1" s="51"/>
      <c r="H1" s="51"/>
      <c r="I1" s="51"/>
      <c r="J1" s="51"/>
    </row>
    <row r="2" spans="1:10" ht="38.25">
      <c r="A2" s="28" t="s">
        <v>10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35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11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12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34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9" width="19.7109375" style="36" customWidth="1"/>
  </cols>
  <sheetData>
    <row r="1" spans="1:9">
      <c r="B1" s="51" t="s">
        <v>73</v>
      </c>
      <c r="C1" s="51"/>
      <c r="D1" s="51"/>
      <c r="E1" s="51"/>
      <c r="F1" s="51"/>
      <c r="G1" s="51"/>
      <c r="H1" s="51"/>
      <c r="I1" s="51"/>
    </row>
    <row r="2" spans="1:9" ht="38.25">
      <c r="A2" s="28" t="s">
        <v>10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35">
      <c r="A3" s="11" t="s">
        <v>24</v>
      </c>
      <c r="B3" s="40">
        <v>411008743</v>
      </c>
      <c r="C3" s="40" t="s">
        <v>63</v>
      </c>
      <c r="D3" s="41" t="s">
        <v>36</v>
      </c>
      <c r="E3" s="39" t="s">
        <v>68</v>
      </c>
      <c r="F3" s="40">
        <v>84701000</v>
      </c>
      <c r="G3" s="45">
        <v>-50.21</v>
      </c>
      <c r="H3" s="30"/>
      <c r="I3" s="30"/>
    </row>
    <row r="4" spans="1:9" ht="135">
      <c r="A4" s="11" t="s">
        <v>24</v>
      </c>
      <c r="B4" s="40">
        <v>411008743</v>
      </c>
      <c r="C4" s="40" t="s">
        <v>63</v>
      </c>
      <c r="D4" s="41" t="s">
        <v>8</v>
      </c>
      <c r="E4" s="39" t="s">
        <v>67</v>
      </c>
      <c r="F4" s="40">
        <v>84701000</v>
      </c>
      <c r="G4" s="45">
        <v>-0.06</v>
      </c>
      <c r="H4" s="30"/>
      <c r="I4" s="30"/>
    </row>
    <row r="5" spans="1:9" ht="135">
      <c r="A5" s="11" t="s">
        <v>24</v>
      </c>
      <c r="B5" s="40">
        <v>411008743</v>
      </c>
      <c r="C5" s="40" t="s">
        <v>63</v>
      </c>
      <c r="D5" s="41" t="s">
        <v>36</v>
      </c>
      <c r="E5" s="39" t="s">
        <v>68</v>
      </c>
      <c r="F5" s="40">
        <v>84701000</v>
      </c>
      <c r="G5" s="45">
        <v>-0.43</v>
      </c>
      <c r="H5" s="33"/>
      <c r="I5" s="33"/>
    </row>
    <row r="6" spans="1:9">
      <c r="A6" s="11"/>
      <c r="B6" s="11" t="s">
        <v>11</v>
      </c>
      <c r="C6" s="40"/>
      <c r="D6" s="41"/>
      <c r="E6" s="39"/>
      <c r="F6" s="40"/>
      <c r="G6" s="33">
        <f>SUM(G3:G5)</f>
        <v>-50.7</v>
      </c>
      <c r="H6" s="33"/>
      <c r="I6" s="33"/>
    </row>
    <row r="7" spans="1:9">
      <c r="A7" s="31"/>
      <c r="B7" s="11" t="s">
        <v>12</v>
      </c>
      <c r="C7" s="8"/>
      <c r="D7" s="8"/>
      <c r="E7" s="32"/>
      <c r="F7" s="8"/>
      <c r="G7" s="33"/>
      <c r="H7" s="33"/>
      <c r="I7" s="33">
        <f>G6</f>
        <v>-50.7</v>
      </c>
    </row>
    <row r="8" spans="1:9">
      <c r="A8" s="23"/>
      <c r="B8" s="24" t="s">
        <v>34</v>
      </c>
      <c r="C8" s="25"/>
      <c r="D8" s="25"/>
      <c r="E8" s="25"/>
      <c r="F8" s="25"/>
      <c r="G8" s="26"/>
      <c r="H8" s="37"/>
      <c r="I8" s="38">
        <f>I7</f>
        <v>-50.7</v>
      </c>
    </row>
  </sheetData>
  <mergeCells count="1">
    <mergeCell ref="B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9" width="19.7109375" style="36" customWidth="1"/>
  </cols>
  <sheetData>
    <row r="1" spans="1:9">
      <c r="B1" s="51" t="s">
        <v>73</v>
      </c>
      <c r="C1" s="51"/>
      <c r="D1" s="51"/>
      <c r="E1" s="51"/>
      <c r="F1" s="51"/>
      <c r="G1" s="51"/>
      <c r="H1" s="51"/>
      <c r="I1" s="51"/>
    </row>
    <row r="2" spans="1:9" ht="38.25">
      <c r="A2" s="28" t="s">
        <v>10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05">
      <c r="A3" s="11" t="s">
        <v>23</v>
      </c>
      <c r="B3" s="40">
        <v>411137234</v>
      </c>
      <c r="C3" s="40" t="s">
        <v>61</v>
      </c>
      <c r="D3" s="41" t="s">
        <v>72</v>
      </c>
      <c r="E3" s="39" t="s">
        <v>71</v>
      </c>
      <c r="F3" s="40">
        <v>84701000</v>
      </c>
      <c r="G3" s="45">
        <v>-500</v>
      </c>
      <c r="H3" s="42"/>
      <c r="I3" s="42"/>
    </row>
    <row r="4" spans="1:9" ht="135">
      <c r="A4" s="11" t="s">
        <v>23</v>
      </c>
      <c r="B4" s="40">
        <v>411014585</v>
      </c>
      <c r="C4" s="40" t="s">
        <v>62</v>
      </c>
      <c r="D4" s="41" t="s">
        <v>8</v>
      </c>
      <c r="E4" s="39" t="s">
        <v>67</v>
      </c>
      <c r="F4" s="40">
        <v>84701000</v>
      </c>
      <c r="G4" s="45">
        <v>-0.1</v>
      </c>
      <c r="H4" s="42"/>
      <c r="I4" s="42"/>
    </row>
    <row r="5" spans="1:9" ht="135">
      <c r="A5" s="11" t="s">
        <v>23</v>
      </c>
      <c r="B5" s="40">
        <v>411014585</v>
      </c>
      <c r="C5" s="40" t="s">
        <v>62</v>
      </c>
      <c r="D5" s="41" t="s">
        <v>36</v>
      </c>
      <c r="E5" s="39" t="s">
        <v>68</v>
      </c>
      <c r="F5" s="40">
        <v>84701000</v>
      </c>
      <c r="G5" s="45">
        <v>-5124.9799999999996</v>
      </c>
      <c r="H5" s="42"/>
      <c r="I5" s="42"/>
    </row>
    <row r="6" spans="1:9" ht="135">
      <c r="A6" s="11" t="s">
        <v>23</v>
      </c>
      <c r="B6" s="40">
        <v>411014585</v>
      </c>
      <c r="C6" s="40" t="s">
        <v>62</v>
      </c>
      <c r="D6" s="41" t="s">
        <v>36</v>
      </c>
      <c r="E6" s="39" t="s">
        <v>68</v>
      </c>
      <c r="F6" s="40">
        <v>84701000</v>
      </c>
      <c r="G6" s="45">
        <v>-33.83</v>
      </c>
      <c r="H6" s="42"/>
      <c r="I6" s="42"/>
    </row>
    <row r="7" spans="1:9">
      <c r="A7" s="11"/>
      <c r="B7" s="12" t="s">
        <v>11</v>
      </c>
      <c r="C7" s="12"/>
      <c r="D7" s="12"/>
      <c r="E7" s="12"/>
      <c r="F7" s="12"/>
      <c r="G7" s="10">
        <f>SUM(G3:G6)</f>
        <v>-5658.91</v>
      </c>
      <c r="H7" s="10">
        <f>SUM(H4:H6)</f>
        <v>0</v>
      </c>
      <c r="I7" s="10">
        <f>SUM(I4:I6)</f>
        <v>0</v>
      </c>
    </row>
    <row r="8" spans="1:9">
      <c r="A8" s="11"/>
      <c r="B8" s="12" t="s">
        <v>12</v>
      </c>
      <c r="C8" s="12"/>
      <c r="D8" s="12"/>
      <c r="E8" s="12"/>
      <c r="F8" s="12"/>
      <c r="G8" s="10"/>
      <c r="H8" s="10"/>
      <c r="I8" s="10">
        <f>G7+H7+I7</f>
        <v>-5658.91</v>
      </c>
    </row>
    <row r="9" spans="1:9">
      <c r="A9" s="23"/>
      <c r="B9" s="24" t="s">
        <v>34</v>
      </c>
      <c r="C9" s="25"/>
      <c r="D9" s="25"/>
      <c r="E9" s="25"/>
      <c r="F9" s="25"/>
      <c r="G9" s="26"/>
      <c r="H9" s="26"/>
      <c r="I9" s="27">
        <f>G4+G5+G6</f>
        <v>-5158.91</v>
      </c>
    </row>
  </sheetData>
  <mergeCells count="1">
    <mergeCell ref="B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2" t="s">
        <v>73</v>
      </c>
      <c r="C1" s="52"/>
      <c r="D1" s="52"/>
      <c r="E1" s="52"/>
      <c r="F1" s="52"/>
      <c r="G1" s="52"/>
      <c r="H1" s="52"/>
      <c r="I1" s="52"/>
    </row>
    <row r="2" spans="1:9" ht="38.25">
      <c r="A2" s="7" t="s">
        <v>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95">
      <c r="A3" s="11" t="s">
        <v>22</v>
      </c>
      <c r="B3" s="40">
        <v>411008550</v>
      </c>
      <c r="C3" s="40" t="s">
        <v>66</v>
      </c>
      <c r="D3" s="41" t="s">
        <v>39</v>
      </c>
      <c r="E3" s="39" t="s">
        <v>70</v>
      </c>
      <c r="F3" s="40">
        <v>84701000</v>
      </c>
      <c r="G3" s="45">
        <v>-46.1</v>
      </c>
      <c r="H3" s="9"/>
      <c r="I3" s="9"/>
    </row>
    <row r="4" spans="1:9" ht="195">
      <c r="A4" s="11" t="s">
        <v>22</v>
      </c>
      <c r="B4" s="40">
        <v>411008550</v>
      </c>
      <c r="C4" s="40" t="s">
        <v>66</v>
      </c>
      <c r="D4" s="41" t="s">
        <v>39</v>
      </c>
      <c r="E4" s="39" t="s">
        <v>70</v>
      </c>
      <c r="F4" s="40">
        <v>84701000</v>
      </c>
      <c r="G4" s="45">
        <v>-1045</v>
      </c>
      <c r="H4" s="9"/>
      <c r="I4" s="9"/>
    </row>
    <row r="5" spans="1:9">
      <c r="A5" s="8" t="s">
        <v>22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11</v>
      </c>
      <c r="C6" s="12"/>
      <c r="D6" s="12"/>
      <c r="E6" s="12"/>
      <c r="F6" s="12"/>
      <c r="G6" s="10">
        <f>SUM(G3:G5)</f>
        <v>-1091.0999999999999</v>
      </c>
      <c r="H6" s="10">
        <f>SUM(H3:H5)</f>
        <v>0</v>
      </c>
      <c r="I6" s="10">
        <f>SUM(I3:I5)</f>
        <v>0</v>
      </c>
    </row>
    <row r="7" spans="1:9">
      <c r="A7" s="11"/>
      <c r="B7" s="12" t="s">
        <v>12</v>
      </c>
      <c r="C7" s="12"/>
      <c r="D7" s="12"/>
      <c r="E7" s="12"/>
      <c r="F7" s="12"/>
      <c r="G7" s="10"/>
      <c r="H7" s="10"/>
      <c r="I7" s="10">
        <f>G6+H6+I6</f>
        <v>-1091.0999999999999</v>
      </c>
    </row>
    <row r="8" spans="1:9">
      <c r="A8" s="23"/>
      <c r="B8" s="24" t="s">
        <v>34</v>
      </c>
      <c r="C8" s="25"/>
      <c r="D8" s="25"/>
      <c r="E8" s="25"/>
      <c r="F8" s="25"/>
      <c r="G8" s="26"/>
      <c r="H8" s="26"/>
      <c r="I8" s="27"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2021-05-18T02:16:43Z</dcterms:modified>
</cp:coreProperties>
</file>