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УФНС'!$B$2:$J$2</definedName>
    <definedName name="_xlnm._FilterDatabase" localSheetId="2" hidden="1">Образование!$A$2:$I$2</definedName>
    <definedName name="_xlnm.Print_Area" localSheetId="0">'Информация УФНС'!$C$1:$J$8</definedName>
  </definedNames>
  <calcPr calcId="124519"/>
</workbook>
</file>

<file path=xl/calcChain.xml><?xml version="1.0" encoding="utf-8"?>
<calcChain xmlns="http://schemas.openxmlformats.org/spreadsheetml/2006/main">
  <c r="D6" i="3"/>
  <c r="C6"/>
  <c r="D5"/>
  <c r="C5"/>
  <c r="I12" i="2"/>
  <c r="I16" i="4"/>
  <c r="I10" i="2"/>
  <c r="H10"/>
  <c r="G10"/>
  <c r="I14" i="4"/>
  <c r="H14"/>
  <c r="G14"/>
  <c r="I22" i="1"/>
  <c r="H22"/>
  <c r="G22"/>
  <c r="I15" i="4" l="1"/>
  <c r="I11" i="2"/>
  <c r="I23" i="1"/>
  <c r="D10" i="3"/>
  <c r="C10"/>
  <c r="D9"/>
  <c r="C9"/>
  <c r="E9" s="1"/>
  <c r="D7"/>
  <c r="C7"/>
  <c r="D3"/>
  <c r="C3"/>
  <c r="I6" i="10"/>
  <c r="H6"/>
  <c r="G6"/>
  <c r="I7" s="1"/>
  <c r="I8" s="1"/>
  <c r="I6" i="9"/>
  <c r="H6"/>
  <c r="G6"/>
  <c r="I7" s="1"/>
  <c r="I8" s="1"/>
  <c r="I6" i="8"/>
  <c r="H6"/>
  <c r="G6"/>
  <c r="I6" i="7"/>
  <c r="H6"/>
  <c r="G6"/>
  <c r="I7" s="1"/>
  <c r="I8" s="1"/>
  <c r="I6" i="6"/>
  <c r="H6"/>
  <c r="G6"/>
  <c r="I7" s="1"/>
  <c r="I8" s="1"/>
  <c r="E10" i="3"/>
  <c r="I6" i="5"/>
  <c r="H6"/>
  <c r="G6"/>
  <c r="I7" i="8" l="1"/>
  <c r="E5" i="3"/>
  <c r="E6"/>
  <c r="E7"/>
  <c r="E3"/>
  <c r="I7" i="5"/>
  <c r="D8" i="3" l="1"/>
  <c r="C8"/>
  <c r="E8" s="1"/>
  <c r="C4"/>
  <c r="I8" i="5"/>
  <c r="D4" i="3" s="1"/>
  <c r="D13" s="1"/>
  <c r="C13" l="1"/>
  <c r="E4"/>
  <c r="E13" s="1"/>
</calcChain>
</file>

<file path=xl/sharedStrings.xml><?xml version="1.0" encoding="utf-8"?>
<sst xmlns="http://schemas.openxmlformats.org/spreadsheetml/2006/main" count="381" uniqueCount="75">
  <si>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</si>
  <si>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</si>
  <si>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</si>
  <si>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</si>
  <si>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</si>
  <si>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</si>
  <si>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</si>
  <si>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</si>
  <si>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</si>
  <si>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</si>
  <si>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</si>
  <si>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</si>
  <si>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</si>
  <si>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</si>
  <si>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</si>
  <si>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</si>
  <si>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</si>
  <si>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</si>
  <si>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</si>
  <si>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</si>
  <si>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</si>
  <si>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</si>
  <si>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</si>
  <si>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</si>
  <si>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</si>
  <si>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</si>
  <si>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</si>
  <si>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</si>
  <si>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</si>
  <si>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</si>
  <si>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</si>
  <si>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</si>
  <si>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</si>
  <si>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</si>
  <si>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</si>
  <si>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</si>
  <si>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</si>
  <si>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</si>
  <si>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</si>
  <si>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</si>
  <si>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</si>
  <si>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</si>
  <si>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</si>
  <si>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</si>
  <si>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</si>
  <si>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</si>
  <si>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</si>
  <si>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</si>
  <si>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0411091237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</si>
  <si>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</si>
  <si>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</si>
  <si>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</si>
  <si>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</si>
  <si>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</si>
  <si>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</si>
  <si>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</si>
  <si>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</si>
  <si>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</si>
  <si>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0411130373</t>
  </si>
  <si>
    <t>МУНИЦИПАЛЬНОЕ БЮДЖЕТНОЕ УЧРЕЖДЕНИЕ "ГОРОДСКОЕ ХОЗЯЙСТВО И ЛЕСНИЧЕСТВО"</t>
  </si>
  <si>
    <t>18210604011020000110</t>
  </si>
  <si>
    <t>Транспортный налог с организаций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</si>
  <si>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</si>
  <si>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</si>
  <si>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</si>
  <si>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</si>
  <si>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</si>
  <si>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</si>
  <si>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</si>
  <si>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</si>
  <si>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</si>
  <si>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</si>
  <si>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</si>
  <si>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</si>
  <si>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Задолженность по платежам в бюджетную систему Российской Федерации на 01.01.2020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</si>
</sst>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7" fillId="0" borderId="1" xfId="0" applyNumberFormat="1" applyFont="1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0" fillId="3" borderId="1" xfId="0" applyNumberFormat="1" applyFill="1" applyBorder="1" applyAlignment="1">
      <alignment horizontal="right"/>
    </xf>
    <xf numFmtId="2" fontId="7" fillId="3" borderId="1" xfId="0" applyNumberFormat="1" applyFont="1" applyFill="1" applyBorder="1"/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pane xSplit="7" ySplit="2" topLeftCell="H12" activePane="bottomRight" state="frozen"/>
      <selection pane="topRight" activeCell="G1" sqref="G1"/>
      <selection pane="bottomLeft" activeCell="A3" sqref="A3"/>
      <selection pane="bottomRight" activeCell="B1" sqref="B1:I1"/>
    </sheetView>
  </sheetViews>
  <sheetFormatPr defaultRowHeight="15"/>
  <cols>
    <col min="2" max="2" width="16.7109375" style="33" customWidth="1"/>
    <col min="3" max="4" width="19.7109375" style="33" customWidth="1"/>
    <col min="5" max="5" width="19.7109375" style="34" customWidth="1"/>
    <col min="6" max="6" width="10.7109375" style="33" customWidth="1"/>
    <col min="7" max="9" width="19.7109375" style="35" customWidth="1"/>
  </cols>
  <sheetData>
    <row r="1" spans="1:9">
      <c r="B1" s="55" t="s">
        <v>74</v>
      </c>
      <c r="C1" s="55"/>
      <c r="D1" s="55"/>
      <c r="E1" s="55"/>
      <c r="F1" s="55"/>
      <c r="G1" s="55"/>
      <c r="H1" s="55"/>
      <c r="I1" s="55"/>
    </row>
    <row r="2" spans="1:9" ht="31.5">
      <c r="A2" s="39" t="s">
        <v>15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  <c r="H2" s="30" t="s">
        <v>6</v>
      </c>
      <c r="I2" s="30" t="s">
        <v>7</v>
      </c>
    </row>
    <row r="3" spans="1:9" ht="105">
      <c r="A3" s="40" t="s">
        <v>19</v>
      </c>
      <c r="B3" s="31" t="s">
        <v>40</v>
      </c>
      <c r="C3" s="31" t="s">
        <v>41</v>
      </c>
      <c r="D3" s="31" t="s">
        <v>42</v>
      </c>
      <c r="E3" s="32" t="s">
        <v>43</v>
      </c>
      <c r="F3" s="31" t="s">
        <v>10</v>
      </c>
      <c r="G3" s="41">
        <v>1498.24</v>
      </c>
      <c r="H3" s="41">
        <v>2901.69</v>
      </c>
      <c r="I3" s="41">
        <v>0</v>
      </c>
    </row>
    <row r="4" spans="1:9" ht="136.5">
      <c r="A4" s="40" t="s">
        <v>19</v>
      </c>
      <c r="B4" s="31" t="s">
        <v>44</v>
      </c>
      <c r="C4" s="31" t="s">
        <v>45</v>
      </c>
      <c r="D4" s="31" t="s">
        <v>46</v>
      </c>
      <c r="E4" s="32" t="s">
        <v>47</v>
      </c>
      <c r="F4" s="31" t="s">
        <v>10</v>
      </c>
      <c r="G4" s="41">
        <v>0</v>
      </c>
      <c r="H4" s="41">
        <v>0</v>
      </c>
      <c r="I4" s="41">
        <v>996.06</v>
      </c>
    </row>
    <row r="5" spans="1:9" ht="126">
      <c r="A5" s="40" t="s">
        <v>19</v>
      </c>
      <c r="B5" s="31" t="s">
        <v>48</v>
      </c>
      <c r="C5" s="31" t="s">
        <v>49</v>
      </c>
      <c r="D5" s="31" t="s">
        <v>50</v>
      </c>
      <c r="E5" s="32" t="s">
        <v>51</v>
      </c>
      <c r="F5" s="31" t="s">
        <v>10</v>
      </c>
      <c r="G5" s="41">
        <v>2073.6</v>
      </c>
      <c r="H5" s="41">
        <v>555.96</v>
      </c>
      <c r="I5" s="41">
        <v>414.72</v>
      </c>
    </row>
    <row r="6" spans="1:9" ht="105">
      <c r="A6" s="40" t="s">
        <v>19</v>
      </c>
      <c r="B6" s="31" t="s">
        <v>48</v>
      </c>
      <c r="C6" s="31" t="s">
        <v>49</v>
      </c>
      <c r="D6" s="31" t="s">
        <v>11</v>
      </c>
      <c r="E6" s="32" t="s">
        <v>12</v>
      </c>
      <c r="F6" s="31" t="s">
        <v>10</v>
      </c>
      <c r="G6" s="41">
        <v>9698.7999999999993</v>
      </c>
      <c r="H6" s="41">
        <v>6.06</v>
      </c>
      <c r="I6" s="41">
        <v>54.67</v>
      </c>
    </row>
    <row r="7" spans="1:9" ht="136.5">
      <c r="A7" s="40" t="s">
        <v>19</v>
      </c>
      <c r="B7" s="31" t="s">
        <v>48</v>
      </c>
      <c r="C7" s="31" t="s">
        <v>49</v>
      </c>
      <c r="D7" s="31" t="s">
        <v>52</v>
      </c>
      <c r="E7" s="32" t="s">
        <v>53</v>
      </c>
      <c r="F7" s="31" t="s">
        <v>10</v>
      </c>
      <c r="G7" s="41">
        <v>480.7</v>
      </c>
      <c r="H7" s="41">
        <v>80.069999999999993</v>
      </c>
      <c r="I7" s="41">
        <v>96.14</v>
      </c>
    </row>
    <row r="8" spans="1:9" ht="126">
      <c r="A8" s="40" t="s">
        <v>19</v>
      </c>
      <c r="B8" s="31" t="s">
        <v>54</v>
      </c>
      <c r="C8" s="31" t="s">
        <v>55</v>
      </c>
      <c r="D8" s="31" t="s">
        <v>50</v>
      </c>
      <c r="E8" s="32" t="s">
        <v>51</v>
      </c>
      <c r="F8" s="31" t="s">
        <v>10</v>
      </c>
      <c r="G8" s="41">
        <v>0</v>
      </c>
      <c r="H8" s="41">
        <v>219.33</v>
      </c>
      <c r="I8" s="41">
        <v>458.71</v>
      </c>
    </row>
    <row r="9" spans="1:9" ht="94.5">
      <c r="A9" s="40" t="s">
        <v>19</v>
      </c>
      <c r="B9" s="31" t="s">
        <v>54</v>
      </c>
      <c r="C9" s="31" t="s">
        <v>55</v>
      </c>
      <c r="D9" s="31" t="s">
        <v>11</v>
      </c>
      <c r="E9" s="32" t="s">
        <v>12</v>
      </c>
      <c r="F9" s="31" t="s">
        <v>10</v>
      </c>
      <c r="G9" s="41">
        <v>0</v>
      </c>
      <c r="H9" s="41">
        <v>0</v>
      </c>
      <c r="I9" s="41">
        <v>3438.77</v>
      </c>
    </row>
    <row r="10" spans="1:9" ht="136.5">
      <c r="A10" s="40" t="s">
        <v>19</v>
      </c>
      <c r="B10" s="31" t="s">
        <v>56</v>
      </c>
      <c r="C10" s="31" t="s">
        <v>57</v>
      </c>
      <c r="D10" s="31" t="s">
        <v>13</v>
      </c>
      <c r="E10" s="32" t="s">
        <v>14</v>
      </c>
      <c r="F10" s="31" t="s">
        <v>10</v>
      </c>
      <c r="G10" s="41">
        <v>0</v>
      </c>
      <c r="H10" s="41">
        <v>0.02</v>
      </c>
      <c r="I10" s="41">
        <v>0</v>
      </c>
    </row>
    <row r="11" spans="1:9" ht="63">
      <c r="A11" s="40" t="s">
        <v>28</v>
      </c>
      <c r="B11" s="31" t="s">
        <v>58</v>
      </c>
      <c r="C11" s="31" t="s">
        <v>59</v>
      </c>
      <c r="D11" s="31" t="s">
        <v>60</v>
      </c>
      <c r="E11" s="32" t="s">
        <v>61</v>
      </c>
      <c r="F11" s="31" t="s">
        <v>10</v>
      </c>
      <c r="G11" s="41">
        <v>0</v>
      </c>
      <c r="H11" s="41">
        <v>1.76</v>
      </c>
      <c r="I11" s="41">
        <v>0</v>
      </c>
    </row>
    <row r="12" spans="1:9" ht="126">
      <c r="A12" s="40" t="s">
        <v>19</v>
      </c>
      <c r="B12" s="31" t="s">
        <v>62</v>
      </c>
      <c r="C12" s="31" t="s">
        <v>63</v>
      </c>
      <c r="D12" s="31" t="s">
        <v>8</v>
      </c>
      <c r="E12" s="32" t="s">
        <v>9</v>
      </c>
      <c r="F12" s="31" t="s">
        <v>10</v>
      </c>
      <c r="G12" s="41">
        <v>0</v>
      </c>
      <c r="H12" s="41">
        <v>8.49</v>
      </c>
      <c r="I12" s="41">
        <v>0</v>
      </c>
    </row>
    <row r="13" spans="1:9" ht="126">
      <c r="A13" s="40" t="s">
        <v>26</v>
      </c>
      <c r="B13" s="31" t="s">
        <v>64</v>
      </c>
      <c r="C13" s="31" t="s">
        <v>65</v>
      </c>
      <c r="D13" s="31" t="s">
        <v>8</v>
      </c>
      <c r="E13" s="32" t="s">
        <v>9</v>
      </c>
      <c r="F13" s="31" t="s">
        <v>10</v>
      </c>
      <c r="G13" s="41">
        <v>0</v>
      </c>
      <c r="H13" s="41">
        <v>0.26</v>
      </c>
      <c r="I13" s="41">
        <v>0</v>
      </c>
    </row>
    <row r="14" spans="1:9" ht="94.5">
      <c r="A14" s="40" t="s">
        <v>26</v>
      </c>
      <c r="B14" s="31" t="s">
        <v>64</v>
      </c>
      <c r="C14" s="31" t="s">
        <v>65</v>
      </c>
      <c r="D14" s="31" t="s">
        <v>11</v>
      </c>
      <c r="E14" s="32" t="s">
        <v>12</v>
      </c>
      <c r="F14" s="31" t="s">
        <v>10</v>
      </c>
      <c r="G14" s="41">
        <v>0</v>
      </c>
      <c r="H14" s="41">
        <v>97.08</v>
      </c>
      <c r="I14" s="41">
        <v>0</v>
      </c>
    </row>
    <row r="15" spans="1:9" ht="94.5">
      <c r="A15" s="40" t="s">
        <v>26</v>
      </c>
      <c r="B15" s="31" t="s">
        <v>64</v>
      </c>
      <c r="C15" s="31" t="s">
        <v>65</v>
      </c>
      <c r="D15" s="31" t="s">
        <v>66</v>
      </c>
      <c r="E15" s="32" t="s">
        <v>67</v>
      </c>
      <c r="F15" s="31" t="s">
        <v>10</v>
      </c>
      <c r="G15" s="41">
        <v>0</v>
      </c>
      <c r="H15" s="41">
        <v>0.1</v>
      </c>
      <c r="I15" s="41">
        <v>0</v>
      </c>
    </row>
    <row r="16" spans="1:9" ht="115.5">
      <c r="A16" s="40" t="s">
        <v>19</v>
      </c>
      <c r="B16" s="31" t="s">
        <v>68</v>
      </c>
      <c r="C16" s="31" t="s">
        <v>69</v>
      </c>
      <c r="D16" s="31" t="s">
        <v>42</v>
      </c>
      <c r="E16" s="32" t="s">
        <v>43</v>
      </c>
      <c r="F16" s="31" t="s">
        <v>10</v>
      </c>
      <c r="G16" s="41">
        <v>0</v>
      </c>
      <c r="H16" s="41">
        <v>2966.66</v>
      </c>
      <c r="I16" s="41">
        <v>0</v>
      </c>
    </row>
    <row r="17" spans="1:9" ht="147">
      <c r="A17" s="40" t="s">
        <v>26</v>
      </c>
      <c r="B17" s="31" t="s">
        <v>70</v>
      </c>
      <c r="C17" s="31" t="s">
        <v>71</v>
      </c>
      <c r="D17" s="31" t="s">
        <v>46</v>
      </c>
      <c r="E17" s="32" t="s">
        <v>47</v>
      </c>
      <c r="F17" s="31" t="s">
        <v>10</v>
      </c>
      <c r="G17" s="41">
        <v>0</v>
      </c>
      <c r="H17" s="41">
        <v>376.24</v>
      </c>
      <c r="I17" s="41">
        <v>0</v>
      </c>
    </row>
    <row r="18" spans="1:9" ht="147">
      <c r="A18" s="40" t="s">
        <v>26</v>
      </c>
      <c r="B18" s="31" t="s">
        <v>70</v>
      </c>
      <c r="C18" s="31" t="s">
        <v>71</v>
      </c>
      <c r="D18" s="31" t="s">
        <v>8</v>
      </c>
      <c r="E18" s="32" t="s">
        <v>9</v>
      </c>
      <c r="F18" s="31" t="s">
        <v>10</v>
      </c>
      <c r="G18" s="41">
        <v>0</v>
      </c>
      <c r="H18" s="41">
        <v>1064.1600000000001</v>
      </c>
      <c r="I18" s="41">
        <v>0</v>
      </c>
    </row>
    <row r="19" spans="1:9" ht="147">
      <c r="A19" s="40" t="s">
        <v>26</v>
      </c>
      <c r="B19" s="31" t="s">
        <v>70</v>
      </c>
      <c r="C19" s="31" t="s">
        <v>71</v>
      </c>
      <c r="D19" s="31" t="s">
        <v>66</v>
      </c>
      <c r="E19" s="32" t="s">
        <v>67</v>
      </c>
      <c r="F19" s="31" t="s">
        <v>10</v>
      </c>
      <c r="G19" s="41">
        <v>0</v>
      </c>
      <c r="H19" s="41">
        <v>189.73</v>
      </c>
      <c r="I19" s="41">
        <v>0</v>
      </c>
    </row>
    <row r="20" spans="1:9" ht="147">
      <c r="A20" s="40" t="s">
        <v>26</v>
      </c>
      <c r="B20" s="31" t="s">
        <v>70</v>
      </c>
      <c r="C20" s="31" t="s">
        <v>71</v>
      </c>
      <c r="D20" s="31" t="s">
        <v>13</v>
      </c>
      <c r="E20" s="32" t="s">
        <v>14</v>
      </c>
      <c r="F20" s="31" t="s">
        <v>10</v>
      </c>
      <c r="G20" s="41">
        <v>0</v>
      </c>
      <c r="H20" s="41">
        <v>239.21</v>
      </c>
      <c r="I20" s="41">
        <v>0</v>
      </c>
    </row>
    <row r="21" spans="1:9" ht="136.5">
      <c r="A21" s="40" t="s">
        <v>19</v>
      </c>
      <c r="B21" s="31" t="s">
        <v>72</v>
      </c>
      <c r="C21" s="31" t="s">
        <v>73</v>
      </c>
      <c r="D21" s="31" t="s">
        <v>46</v>
      </c>
      <c r="E21" s="32" t="s">
        <v>47</v>
      </c>
      <c r="F21" s="31" t="s">
        <v>10</v>
      </c>
      <c r="G21" s="41">
        <v>0</v>
      </c>
      <c r="H21" s="41">
        <v>16.989999999999998</v>
      </c>
      <c r="I21" s="41">
        <v>0</v>
      </c>
    </row>
    <row r="22" spans="1:9">
      <c r="A22" s="50"/>
      <c r="B22" s="51" t="s">
        <v>16</v>
      </c>
      <c r="C22" s="52"/>
      <c r="D22" s="52"/>
      <c r="E22" s="53"/>
      <c r="F22" s="52"/>
      <c r="G22" s="54">
        <f>SUM(G3:G21)</f>
        <v>13751.34</v>
      </c>
      <c r="H22" s="54">
        <f>SUM(H3:H21)</f>
        <v>8723.8099999999977</v>
      </c>
      <c r="I22" s="54">
        <f>SUM(I3:I21)</f>
        <v>5459.07</v>
      </c>
    </row>
    <row r="23" spans="1:9">
      <c r="A23" s="45"/>
      <c r="B23" s="24" t="s">
        <v>17</v>
      </c>
      <c r="C23" s="46"/>
      <c r="D23" s="46"/>
      <c r="E23" s="47"/>
      <c r="F23" s="46"/>
      <c r="G23" s="48"/>
      <c r="H23" s="48"/>
      <c r="I23" s="49">
        <f>G22+H22+I22</f>
        <v>27934.219999999998</v>
      </c>
    </row>
  </sheetData>
  <autoFilter ref="B2:J2">
    <sortState ref="B3:J23">
      <sortCondition ref="C2"/>
    </sortState>
  </autoFilter>
  <sortState ref="C3:J7">
    <sortCondition ref="D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8" t="s">
        <v>74</v>
      </c>
      <c r="B1" s="58"/>
      <c r="C1" s="58"/>
      <c r="D1" s="58"/>
      <c r="E1" s="58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Администрация!I7</f>
        <v>0</v>
      </c>
      <c r="D3" s="22">
        <f>Администрация!I8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Горсовет!I7</f>
        <v>0</v>
      </c>
      <c r="D4" s="22">
        <f>Горсовет!I8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Культура!I11</f>
        <v>1966.7800000000002</v>
      </c>
      <c r="D5" s="22">
        <f>Культура!I12</f>
        <v>1590.5400000000002</v>
      </c>
      <c r="E5" s="22">
        <f t="shared" si="0"/>
        <v>376.24</v>
      </c>
      <c r="H5" s="20"/>
    </row>
    <row r="6" spans="1:8" ht="47.25">
      <c r="A6" s="18" t="s">
        <v>19</v>
      </c>
      <c r="B6" s="19" t="s">
        <v>32</v>
      </c>
      <c r="C6" s="22">
        <f>Образование!I15</f>
        <v>25965.68</v>
      </c>
      <c r="D6" s="22">
        <f>Образование!I16</f>
        <v>17586.039999999997</v>
      </c>
      <c r="E6" s="22">
        <f t="shared" si="0"/>
        <v>8379.6400000000031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УКХ!I7</f>
        <v>1.76</v>
      </c>
      <c r="D8" s="22">
        <f>УКХ!I8</f>
        <v>0</v>
      </c>
      <c r="E8" s="22">
        <f t="shared" si="0"/>
        <v>1.76</v>
      </c>
    </row>
    <row r="9" spans="1:8" ht="63">
      <c r="A9" s="18" t="s">
        <v>29</v>
      </c>
      <c r="B9" s="15" t="s">
        <v>35</v>
      </c>
      <c r="C9" s="22">
        <f>Имущество!I7</f>
        <v>0</v>
      </c>
      <c r="D9" s="22">
        <f>Имущество!I8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6" t="s">
        <v>23</v>
      </c>
      <c r="B13" s="57"/>
      <c r="C13" s="21">
        <f t="shared" ref="C13:D13" si="1">SUM(C3:C12)</f>
        <v>27934.219999999998</v>
      </c>
      <c r="D13" s="21">
        <f t="shared" si="1"/>
        <v>19176.579999999998</v>
      </c>
      <c r="E13" s="21">
        <f>SUM(E3:E12)</f>
        <v>8757.6400000000031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13" workbookViewId="0">
      <selection activeCell="B14" sqref="B14:B15"/>
    </sheetView>
  </sheetViews>
  <sheetFormatPr defaultRowHeight="15"/>
  <cols>
    <col min="2" max="2" width="13.140625" style="33" customWidth="1"/>
    <col min="3" max="4" width="19.7109375" style="33" customWidth="1"/>
    <col min="5" max="5" width="19.7109375" style="34" customWidth="1"/>
    <col min="6" max="6" width="10.7109375" style="33" customWidth="1"/>
    <col min="7" max="9" width="19.7109375" style="35" customWidth="1"/>
  </cols>
  <sheetData>
    <row r="1" spans="1:9">
      <c r="B1" s="55" t="s">
        <v>74</v>
      </c>
      <c r="C1" s="55"/>
      <c r="D1" s="55"/>
      <c r="E1" s="55"/>
      <c r="F1" s="55"/>
      <c r="G1" s="55"/>
      <c r="H1" s="55"/>
      <c r="I1" s="55"/>
    </row>
    <row r="2" spans="1:9" ht="31.5">
      <c r="A2" s="39" t="s">
        <v>15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  <c r="H2" s="30" t="s">
        <v>6</v>
      </c>
      <c r="I2" s="30" t="s">
        <v>7</v>
      </c>
    </row>
    <row r="3" spans="1:9" ht="105">
      <c r="A3" s="40" t="s">
        <v>19</v>
      </c>
      <c r="B3" s="31" t="s">
        <v>40</v>
      </c>
      <c r="C3" s="31" t="s">
        <v>41</v>
      </c>
      <c r="D3" s="31" t="s">
        <v>42</v>
      </c>
      <c r="E3" s="32" t="s">
        <v>43</v>
      </c>
      <c r="F3" s="31" t="s">
        <v>10</v>
      </c>
      <c r="G3" s="41">
        <v>1498.24</v>
      </c>
      <c r="H3" s="41">
        <v>2901.69</v>
      </c>
      <c r="I3" s="41">
        <v>0</v>
      </c>
    </row>
    <row r="4" spans="1:9" ht="136.5">
      <c r="A4" s="40" t="s">
        <v>19</v>
      </c>
      <c r="B4" s="31" t="s">
        <v>44</v>
      </c>
      <c r="C4" s="31" t="s">
        <v>45</v>
      </c>
      <c r="D4" s="31" t="s">
        <v>46</v>
      </c>
      <c r="E4" s="32" t="s">
        <v>47</v>
      </c>
      <c r="F4" s="31" t="s">
        <v>10</v>
      </c>
      <c r="G4" s="41">
        <v>0</v>
      </c>
      <c r="H4" s="41">
        <v>0</v>
      </c>
      <c r="I4" s="41">
        <v>996.06</v>
      </c>
    </row>
    <row r="5" spans="1:9" ht="126">
      <c r="A5" s="40" t="s">
        <v>19</v>
      </c>
      <c r="B5" s="31" t="s">
        <v>48</v>
      </c>
      <c r="C5" s="31" t="s">
        <v>49</v>
      </c>
      <c r="D5" s="31" t="s">
        <v>50</v>
      </c>
      <c r="E5" s="32" t="s">
        <v>51</v>
      </c>
      <c r="F5" s="31" t="s">
        <v>10</v>
      </c>
      <c r="G5" s="41">
        <v>2073.6</v>
      </c>
      <c r="H5" s="41">
        <v>555.96</v>
      </c>
      <c r="I5" s="41">
        <v>414.72</v>
      </c>
    </row>
    <row r="6" spans="1:9" ht="105">
      <c r="A6" s="40" t="s">
        <v>19</v>
      </c>
      <c r="B6" s="31" t="s">
        <v>48</v>
      </c>
      <c r="C6" s="31" t="s">
        <v>49</v>
      </c>
      <c r="D6" s="31" t="s">
        <v>11</v>
      </c>
      <c r="E6" s="32" t="s">
        <v>12</v>
      </c>
      <c r="F6" s="31" t="s">
        <v>10</v>
      </c>
      <c r="G6" s="41">
        <v>9698.7999999999993</v>
      </c>
      <c r="H6" s="41">
        <v>6.06</v>
      </c>
      <c r="I6" s="41">
        <v>54.67</v>
      </c>
    </row>
    <row r="7" spans="1:9" ht="136.5">
      <c r="A7" s="40" t="s">
        <v>19</v>
      </c>
      <c r="B7" s="31" t="s">
        <v>48</v>
      </c>
      <c r="C7" s="31" t="s">
        <v>49</v>
      </c>
      <c r="D7" s="31" t="s">
        <v>52</v>
      </c>
      <c r="E7" s="32" t="s">
        <v>53</v>
      </c>
      <c r="F7" s="31" t="s">
        <v>10</v>
      </c>
      <c r="G7" s="41">
        <v>480.7</v>
      </c>
      <c r="H7" s="41">
        <v>80.069999999999993</v>
      </c>
      <c r="I7" s="41">
        <v>96.14</v>
      </c>
    </row>
    <row r="8" spans="1:9" ht="126">
      <c r="A8" s="40" t="s">
        <v>19</v>
      </c>
      <c r="B8" s="31" t="s">
        <v>54</v>
      </c>
      <c r="C8" s="31" t="s">
        <v>55</v>
      </c>
      <c r="D8" s="31" t="s">
        <v>50</v>
      </c>
      <c r="E8" s="32" t="s">
        <v>51</v>
      </c>
      <c r="F8" s="31" t="s">
        <v>10</v>
      </c>
      <c r="G8" s="41">
        <v>0</v>
      </c>
      <c r="H8" s="41">
        <v>219.33</v>
      </c>
      <c r="I8" s="41">
        <v>458.71</v>
      </c>
    </row>
    <row r="9" spans="1:9" ht="94.5">
      <c r="A9" s="40" t="s">
        <v>19</v>
      </c>
      <c r="B9" s="31" t="s">
        <v>54</v>
      </c>
      <c r="C9" s="31" t="s">
        <v>55</v>
      </c>
      <c r="D9" s="31" t="s">
        <v>11</v>
      </c>
      <c r="E9" s="32" t="s">
        <v>12</v>
      </c>
      <c r="F9" s="31" t="s">
        <v>10</v>
      </c>
      <c r="G9" s="41">
        <v>0</v>
      </c>
      <c r="H9" s="41">
        <v>0</v>
      </c>
      <c r="I9" s="41">
        <v>3438.77</v>
      </c>
    </row>
    <row r="10" spans="1:9" ht="136.5">
      <c r="A10" s="40" t="s">
        <v>19</v>
      </c>
      <c r="B10" s="31" t="s">
        <v>56</v>
      </c>
      <c r="C10" s="31" t="s">
        <v>57</v>
      </c>
      <c r="D10" s="31" t="s">
        <v>13</v>
      </c>
      <c r="E10" s="32" t="s">
        <v>14</v>
      </c>
      <c r="F10" s="31" t="s">
        <v>10</v>
      </c>
      <c r="G10" s="41">
        <v>0</v>
      </c>
      <c r="H10" s="41">
        <v>0.02</v>
      </c>
      <c r="I10" s="41">
        <v>0</v>
      </c>
    </row>
    <row r="11" spans="1:9" ht="126">
      <c r="A11" s="40" t="s">
        <v>19</v>
      </c>
      <c r="B11" s="31" t="s">
        <v>62</v>
      </c>
      <c r="C11" s="31" t="s">
        <v>63</v>
      </c>
      <c r="D11" s="31" t="s">
        <v>8</v>
      </c>
      <c r="E11" s="32" t="s">
        <v>9</v>
      </c>
      <c r="F11" s="31" t="s">
        <v>10</v>
      </c>
      <c r="G11" s="41">
        <v>0</v>
      </c>
      <c r="H11" s="41">
        <v>8.49</v>
      </c>
      <c r="I11" s="41">
        <v>0</v>
      </c>
    </row>
    <row r="12" spans="1:9" ht="115.5">
      <c r="A12" s="40" t="s">
        <v>19</v>
      </c>
      <c r="B12" s="31" t="s">
        <v>68</v>
      </c>
      <c r="C12" s="31" t="s">
        <v>69</v>
      </c>
      <c r="D12" s="31" t="s">
        <v>42</v>
      </c>
      <c r="E12" s="32" t="s">
        <v>43</v>
      </c>
      <c r="F12" s="31" t="s">
        <v>10</v>
      </c>
      <c r="G12" s="41">
        <v>0</v>
      </c>
      <c r="H12" s="41">
        <v>2966.66</v>
      </c>
      <c r="I12" s="41">
        <v>0</v>
      </c>
    </row>
    <row r="13" spans="1:9" ht="136.5">
      <c r="A13" s="40" t="s">
        <v>19</v>
      </c>
      <c r="B13" s="31" t="s">
        <v>72</v>
      </c>
      <c r="C13" s="31" t="s">
        <v>73</v>
      </c>
      <c r="D13" s="31" t="s">
        <v>46</v>
      </c>
      <c r="E13" s="32" t="s">
        <v>47</v>
      </c>
      <c r="F13" s="31" t="s">
        <v>10</v>
      </c>
      <c r="G13" s="41">
        <v>0</v>
      </c>
      <c r="H13" s="41">
        <v>16.989999999999998</v>
      </c>
      <c r="I13" s="41">
        <v>0</v>
      </c>
    </row>
    <row r="14" spans="1:9">
      <c r="A14" s="36"/>
      <c r="B14" s="12" t="s">
        <v>16</v>
      </c>
      <c r="C14" s="37"/>
      <c r="D14" s="37"/>
      <c r="E14" s="38"/>
      <c r="F14" s="37"/>
      <c r="G14" s="42">
        <f>SUM(G3:G13)</f>
        <v>13751.34</v>
      </c>
      <c r="H14" s="42">
        <f>SUM(H3:H13)</f>
        <v>6755.2699999999995</v>
      </c>
      <c r="I14" s="42">
        <f>SUM(I3:I13)</f>
        <v>5459.07</v>
      </c>
    </row>
    <row r="15" spans="1:9">
      <c r="A15" s="36"/>
      <c r="B15" s="12" t="s">
        <v>17</v>
      </c>
      <c r="C15" s="37"/>
      <c r="D15" s="37"/>
      <c r="E15" s="38"/>
      <c r="F15" s="37"/>
      <c r="G15" s="43"/>
      <c r="H15" s="43"/>
      <c r="I15" s="44">
        <f>G14+H14+I14</f>
        <v>25965.68</v>
      </c>
    </row>
    <row r="16" spans="1:9">
      <c r="A16" s="23"/>
      <c r="B16" s="24" t="s">
        <v>39</v>
      </c>
      <c r="C16" s="25"/>
      <c r="D16" s="25"/>
      <c r="E16" s="25"/>
      <c r="F16" s="25"/>
      <c r="G16" s="26"/>
      <c r="H16" s="26"/>
      <c r="I16" s="27">
        <f>G5+H5+I5+G6+H6+I6+G7+H7+I7+G8+H8+I8+G9+H9+I9+G10+H10+I10+G11+H11+I11</f>
        <v>17586.039999999997</v>
      </c>
    </row>
  </sheetData>
  <autoFilter ref="A2:I2">
    <sortState ref="A3:I9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6" ySplit="2" topLeftCell="G9" activePane="bottomRight" state="frozen"/>
      <selection pane="topRight" activeCell="G1" sqref="G1"/>
      <selection pane="bottomLeft" activeCell="A3" sqref="A3"/>
      <selection pane="bottomRight" activeCell="B10" sqref="B10:B11"/>
    </sheetView>
  </sheetViews>
  <sheetFormatPr defaultRowHeight="15"/>
  <cols>
    <col min="2" max="2" width="16.7109375" style="33" customWidth="1"/>
    <col min="3" max="4" width="19.7109375" style="33" customWidth="1"/>
    <col min="5" max="5" width="19.7109375" style="34" customWidth="1"/>
    <col min="6" max="6" width="10.7109375" style="33" customWidth="1"/>
    <col min="7" max="9" width="19.7109375" style="35" customWidth="1"/>
  </cols>
  <sheetData>
    <row r="1" spans="1:9">
      <c r="B1" s="55" t="s">
        <v>74</v>
      </c>
      <c r="C1" s="55"/>
      <c r="D1" s="55"/>
      <c r="E1" s="55"/>
      <c r="F1" s="55"/>
      <c r="G1" s="55"/>
      <c r="H1" s="55"/>
      <c r="I1" s="55"/>
    </row>
    <row r="2" spans="1:9" ht="31.5">
      <c r="A2" s="39" t="s">
        <v>15</v>
      </c>
      <c r="B2" s="28" t="s">
        <v>0</v>
      </c>
      <c r="C2" s="28" t="s">
        <v>1</v>
      </c>
      <c r="D2" s="28" t="s">
        <v>2</v>
      </c>
      <c r="E2" s="29" t="s">
        <v>3</v>
      </c>
      <c r="F2" s="28" t="s">
        <v>4</v>
      </c>
      <c r="G2" s="30" t="s">
        <v>5</v>
      </c>
      <c r="H2" s="30" t="s">
        <v>6</v>
      </c>
      <c r="I2" s="30" t="s">
        <v>7</v>
      </c>
    </row>
    <row r="3" spans="1:9" ht="126">
      <c r="A3" s="40" t="s">
        <v>26</v>
      </c>
      <c r="B3" s="31" t="s">
        <v>64</v>
      </c>
      <c r="C3" s="31" t="s">
        <v>65</v>
      </c>
      <c r="D3" s="31" t="s">
        <v>8</v>
      </c>
      <c r="E3" s="32" t="s">
        <v>9</v>
      </c>
      <c r="F3" s="31" t="s">
        <v>10</v>
      </c>
      <c r="G3" s="41">
        <v>0</v>
      </c>
      <c r="H3" s="41">
        <v>0.26</v>
      </c>
      <c r="I3" s="41">
        <v>0</v>
      </c>
    </row>
    <row r="4" spans="1:9" ht="94.5">
      <c r="A4" s="40" t="s">
        <v>26</v>
      </c>
      <c r="B4" s="31" t="s">
        <v>64</v>
      </c>
      <c r="C4" s="31" t="s">
        <v>65</v>
      </c>
      <c r="D4" s="31" t="s">
        <v>11</v>
      </c>
      <c r="E4" s="32" t="s">
        <v>12</v>
      </c>
      <c r="F4" s="31" t="s">
        <v>10</v>
      </c>
      <c r="G4" s="41">
        <v>0</v>
      </c>
      <c r="H4" s="41">
        <v>97.08</v>
      </c>
      <c r="I4" s="41">
        <v>0</v>
      </c>
    </row>
    <row r="5" spans="1:9" ht="94.5">
      <c r="A5" s="40" t="s">
        <v>26</v>
      </c>
      <c r="B5" s="31" t="s">
        <v>64</v>
      </c>
      <c r="C5" s="31" t="s">
        <v>65</v>
      </c>
      <c r="D5" s="31" t="s">
        <v>66</v>
      </c>
      <c r="E5" s="32" t="s">
        <v>67</v>
      </c>
      <c r="F5" s="31" t="s">
        <v>10</v>
      </c>
      <c r="G5" s="41">
        <v>0</v>
      </c>
      <c r="H5" s="41">
        <v>0.1</v>
      </c>
      <c r="I5" s="41">
        <v>0</v>
      </c>
    </row>
    <row r="6" spans="1:9" ht="147">
      <c r="A6" s="40" t="s">
        <v>26</v>
      </c>
      <c r="B6" s="31" t="s">
        <v>70</v>
      </c>
      <c r="C6" s="31" t="s">
        <v>71</v>
      </c>
      <c r="D6" s="31" t="s">
        <v>46</v>
      </c>
      <c r="E6" s="32" t="s">
        <v>47</v>
      </c>
      <c r="F6" s="31" t="s">
        <v>10</v>
      </c>
      <c r="G6" s="41">
        <v>0</v>
      </c>
      <c r="H6" s="41">
        <v>376.24</v>
      </c>
      <c r="I6" s="41">
        <v>0</v>
      </c>
    </row>
    <row r="7" spans="1:9" ht="147">
      <c r="A7" s="40" t="s">
        <v>26</v>
      </c>
      <c r="B7" s="31" t="s">
        <v>70</v>
      </c>
      <c r="C7" s="31" t="s">
        <v>71</v>
      </c>
      <c r="D7" s="31" t="s">
        <v>8</v>
      </c>
      <c r="E7" s="32" t="s">
        <v>9</v>
      </c>
      <c r="F7" s="31" t="s">
        <v>10</v>
      </c>
      <c r="G7" s="41">
        <v>0</v>
      </c>
      <c r="H7" s="41">
        <v>1064.1600000000001</v>
      </c>
      <c r="I7" s="41">
        <v>0</v>
      </c>
    </row>
    <row r="8" spans="1:9" ht="147">
      <c r="A8" s="40" t="s">
        <v>26</v>
      </c>
      <c r="B8" s="31" t="s">
        <v>70</v>
      </c>
      <c r="C8" s="31" t="s">
        <v>71</v>
      </c>
      <c r="D8" s="31" t="s">
        <v>66</v>
      </c>
      <c r="E8" s="32" t="s">
        <v>67</v>
      </c>
      <c r="F8" s="31" t="s">
        <v>10</v>
      </c>
      <c r="G8" s="41">
        <v>0</v>
      </c>
      <c r="H8" s="41">
        <v>189.73</v>
      </c>
      <c r="I8" s="41">
        <v>0</v>
      </c>
    </row>
    <row r="9" spans="1:9" ht="147">
      <c r="A9" s="40" t="s">
        <v>26</v>
      </c>
      <c r="B9" s="31" t="s">
        <v>70</v>
      </c>
      <c r="C9" s="31" t="s">
        <v>71</v>
      </c>
      <c r="D9" s="31" t="s">
        <v>13</v>
      </c>
      <c r="E9" s="32" t="s">
        <v>14</v>
      </c>
      <c r="F9" s="31" t="s">
        <v>10</v>
      </c>
      <c r="G9" s="41">
        <v>0</v>
      </c>
      <c r="H9" s="41">
        <v>239.21</v>
      </c>
      <c r="I9" s="41">
        <v>0</v>
      </c>
    </row>
    <row r="10" spans="1:9">
      <c r="A10" s="36"/>
      <c r="B10" s="12" t="s">
        <v>16</v>
      </c>
      <c r="C10" s="37"/>
      <c r="D10" s="37"/>
      <c r="E10" s="38"/>
      <c r="F10" s="37"/>
      <c r="G10" s="42">
        <f>SUM(G3:G9)</f>
        <v>0</v>
      </c>
      <c r="H10" s="42">
        <f>SUM(H3:H9)</f>
        <v>1966.7800000000002</v>
      </c>
      <c r="I10" s="42">
        <f>SUM(I3:I9)</f>
        <v>0</v>
      </c>
    </row>
    <row r="11" spans="1:9">
      <c r="A11" s="36"/>
      <c r="B11" s="12" t="s">
        <v>17</v>
      </c>
      <c r="C11" s="37"/>
      <c r="D11" s="37"/>
      <c r="E11" s="38"/>
      <c r="F11" s="37"/>
      <c r="G11" s="43"/>
      <c r="H11" s="43"/>
      <c r="I11" s="44">
        <f>G10+H10+I10</f>
        <v>1966.7800000000002</v>
      </c>
    </row>
    <row r="12" spans="1:9">
      <c r="A12" s="23"/>
      <c r="B12" s="24" t="s">
        <v>39</v>
      </c>
      <c r="C12" s="25"/>
      <c r="D12" s="25"/>
      <c r="E12" s="25"/>
      <c r="F12" s="25"/>
      <c r="G12" s="26"/>
      <c r="H12" s="26"/>
      <c r="I12" s="27">
        <f>G3+H3+I3+G4+H4+I4+G5+H5+I5+G7+H7+I7+G8+H8+I8+G9+H9+I9</f>
        <v>1590.5400000000002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/>
      <c r="B3" s="3"/>
      <c r="C3" s="3"/>
      <c r="D3" s="3"/>
      <c r="E3" s="3"/>
      <c r="F3" s="3"/>
      <c r="G3" s="9"/>
      <c r="H3" s="9"/>
      <c r="I3" s="9"/>
    </row>
    <row r="4" spans="1:9">
      <c r="A4" s="8"/>
      <c r="B4" s="3"/>
      <c r="C4" s="3"/>
      <c r="D4" s="3"/>
      <c r="E4" s="3"/>
      <c r="F4" s="3"/>
      <c r="G4" s="9"/>
      <c r="H4" s="9"/>
      <c r="I4" s="9"/>
    </row>
    <row r="5" spans="1:9">
      <c r="A5" s="8"/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SUM(G3:G4)</f>
        <v>0</v>
      </c>
      <c r="H6" s="10">
        <f>SUM(H3:H4)</f>
        <v>0</v>
      </c>
      <c r="I6" s="10">
        <f>SUM(I3:I4)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6" sqref="B6:B7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29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29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29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63">
      <c r="A3" s="40" t="s">
        <v>28</v>
      </c>
      <c r="B3" s="31" t="s">
        <v>58</v>
      </c>
      <c r="C3" s="31" t="s">
        <v>59</v>
      </c>
      <c r="D3" s="31" t="s">
        <v>60</v>
      </c>
      <c r="E3" s="32" t="s">
        <v>61</v>
      </c>
      <c r="F3" s="31" t="s">
        <v>10</v>
      </c>
      <c r="G3" s="41">
        <v>0</v>
      </c>
      <c r="H3" s="41">
        <v>1.76</v>
      </c>
      <c r="I3" s="41">
        <v>0</v>
      </c>
    </row>
    <row r="4" spans="1:9">
      <c r="A4" s="8" t="s">
        <v>28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28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1.76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1.76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/>
    </row>
  </sheetData>
  <mergeCells count="1">
    <mergeCell ref="B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9" t="s">
        <v>74</v>
      </c>
      <c r="C1" s="59"/>
      <c r="D1" s="59"/>
      <c r="E1" s="59"/>
      <c r="F1" s="59"/>
      <c r="G1" s="59"/>
      <c r="H1" s="59"/>
      <c r="I1" s="59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2021-05-18T07:04:36Z</dcterms:modified>
</cp:coreProperties>
</file>