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 activeTab="2"/>
  </bookViews>
  <sheets>
    <sheet name="Информация УФНС" sheetId="13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ЖКХ" sheetId="8" r:id="rId8"/>
    <sheet name="Финуправление" sheetId="9" r:id="rId9"/>
    <sheet name="КСП" sheetId="10" r:id="rId10"/>
  </sheets>
  <definedNames>
    <definedName name="_xlnm._FilterDatabase" localSheetId="2" hidden="1">Образование!$A$2:$I$2</definedName>
  </definedNames>
  <calcPr calcId="124519"/>
</workbook>
</file>

<file path=xl/calcChain.xml><?xml version="1.0" encoding="utf-8"?>
<calcChain xmlns="http://schemas.openxmlformats.org/spreadsheetml/2006/main">
  <c r="I38" i="4"/>
  <c r="I39" i="13"/>
  <c r="H39"/>
  <c r="G39"/>
  <c r="I40" s="1"/>
  <c r="H5" i="8"/>
  <c r="I5"/>
  <c r="G5"/>
  <c r="H6" i="6"/>
  <c r="I6"/>
  <c r="G6"/>
  <c r="I36" i="4"/>
  <c r="H36"/>
  <c r="G36"/>
  <c r="J6" i="2" l="1"/>
  <c r="J4"/>
  <c r="I4"/>
  <c r="H4"/>
  <c r="I6" i="8" l="1"/>
  <c r="I7" s="1"/>
  <c r="I5" i="10"/>
  <c r="H5"/>
  <c r="G5"/>
  <c r="I5" i="9"/>
  <c r="H5"/>
  <c r="G5"/>
  <c r="I4" i="7"/>
  <c r="H4"/>
  <c r="G4"/>
  <c r="I5" i="5"/>
  <c r="H5"/>
  <c r="G5"/>
  <c r="I6" i="10" l="1"/>
  <c r="I6" i="9"/>
  <c r="D8" i="3"/>
  <c r="I5" i="7"/>
  <c r="I7" i="6"/>
  <c r="I6" i="5"/>
  <c r="J5" i="2"/>
  <c r="I37" i="4"/>
  <c r="D3" i="3" l="1"/>
  <c r="I8" i="6"/>
  <c r="I7" i="10"/>
  <c r="D10" i="3" s="1"/>
  <c r="C10"/>
  <c r="I7" i="9"/>
  <c r="D7" i="3" s="1"/>
  <c r="C7"/>
  <c r="C8"/>
  <c r="E8" s="1"/>
  <c r="I6" i="7"/>
  <c r="D9" i="3" s="1"/>
  <c r="C9"/>
  <c r="C3"/>
  <c r="I7" i="5"/>
  <c r="D4" i="3" s="1"/>
  <c r="C4"/>
  <c r="D5"/>
  <c r="C5"/>
  <c r="C6"/>
  <c r="D6"/>
  <c r="E3" l="1"/>
  <c r="E10"/>
  <c r="E7"/>
  <c r="E9"/>
  <c r="E4"/>
  <c r="E5"/>
  <c r="C11"/>
  <c r="E6"/>
  <c r="D11"/>
  <c r="E11" l="1"/>
</calcChain>
</file>

<file path=xl/sharedStrings.xml><?xml version="1.0" encoding="utf-8"?>
<sst xmlns="http://schemas.openxmlformats.org/spreadsheetml/2006/main" count="582" uniqueCount="87">
  <si>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</si>
  <si>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</si>
  <si>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</si>
  <si>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</si>
  <si>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</si>
  <si>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</si>
  <si>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</si>
  <si>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</si>
  <si>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84701000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</si>
  <si>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</si>
  <si>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</si>
  <si>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</si>
  <si>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</si>
  <si>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</si>
  <si>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</si>
  <si>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</si>
  <si>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</si>
  <si>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</si>
  <si>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</si>
  <si>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</si>
  <si>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</si>
  <si>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</si>
  <si>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</si>
  <si>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</si>
  <si>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</si>
  <si>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</si>
  <si>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</si>
  <si>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</si>
  <si>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</si>
  <si>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</si>
  <si>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</si>
  <si>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</si>
  <si>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</si>
  <si>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</si>
  <si>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</si>
  <si>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ГЛАВА</t>
  </si>
  <si>
    <t>0411091237</t>
  </si>
  <si>
    <t>МУНИЦИПАЛЬНОЕ БЮДЖЕТНОЕ ДОШКОЛЬНОЕ ОБРАЗОВАТЕЛЬНОЕ УЧРЕЖДЕНИЕ "ДЕТСКИЙ САД № 15 "ВАСИЛЕК" КОМБИНИРОВАННОГО ВИДА ГОРОДА ГОРНО-АЛТАЙСКА"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</si>
  <si>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</si>
  <si>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</si>
  <si>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0411091340</t>
  </si>
  <si>
    <t>МУНИЦИПАЛЬНОЕ БЮДЖЕТНОЕ ДОШКОЛЬНОЕ ОБРАЗОВАТЕЛЬНОЕ УЧРЕЖДЕНИЕ "ДЕТСКИЙ САД № 9 "СОЛНЫШКО" ОБЩЕРАЗВИВАЮЩЕГО ВИДА ГОРОДА ГОРНО-АЛТАЙСКА "</t>
  </si>
  <si>
    <t>0411091290</t>
  </si>
  <si>
    <t>МУНИЦИПАЛЬНОЕ АВТОНОМНОЕ ДОШКОЛЬНОЕ ОБРАЗОВАТЕЛЬНОЕ УЧРЕЖДЕНИЕ "ДЕТСКИЙ САД № 16 "ТЕРЕМОК" КОМБИНИРОВАННОГО ВИДА ГОРОДА ГОРНО-АЛТАЙСКА"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</si>
  <si>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</si>
  <si>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</si>
  <si>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0411084695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</si>
  <si>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</si>
  <si>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</si>
  <si>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</si>
  <si>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</si>
  <si>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</si>
  <si>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0411091357</t>
  </si>
  <si>
    <t>МУНИЦИПАЛЬНОЕ АВТОНОМНОЕ УЧРЕЖДЕНИЕ ДОПОЛНИТЕЛЬНОГО ОБРАЗОВАНИЯ "ЦЕНТР ДОПОЛНИТЕЛЬНОГО ОБРАЗОВАНИЯ "КОСМОС" ГОРОДА ГОРНО-АЛТАЙСКА"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</si>
  <si>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</si>
  <si>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</si>
  <si>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0411082786</t>
  </si>
  <si>
    <t>МУНИЦИПАЛЬНОЕ БЮДЖЕТНОЕ ДОШКОЛЬНОЕ ОБРАЗОВАТЕЛЬНОЕ УЧРЕЖДЕНИЕ "ДЕТСКИЙ САД № 4 "МЕДВЕЖОНОК" КОМБИНИРОВАННОГО ВИДА ГОРОДА ГОРНО-АЛТАЙСКА"</t>
  </si>
  <si>
    <t>0411091212</t>
  </si>
  <si>
    <t>0411119901</t>
  </si>
  <si>
    <t>МУНИЦИПАЛЬНОЕ БЮДЖЕТНОЕ ОБЩЕОБРАЗОВАТЕЛЬНОЕ УЧРЕЖДЕНИЕ "СРЕДНЯЯ ОБЩЕОБРАЗОВАТЕЛЬНАЯ ШКОЛА № 10 ГОРОДА ГОРНО-АЛТАЙСКА"</t>
  </si>
  <si>
    <t>0411091220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</si>
  <si>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</si>
  <si>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</si>
  <si>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</si>
  <si>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0411086935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</si>
  <si>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</si>
  <si>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0411115720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</si>
  <si>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</si>
  <si>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МУНИЦИПАЛЬНОЕ БЮДЖЕТНОЕ ДОШКОЛЬНОЕ ОБРАЗОВАТЕЛЬНОЕ УЧРЕЖДЕНИЕ "ДЕТСКИЙ САД №12 "БЕРЁЗКА" ОБЩЕРАЗВИВАЮЩЕГО ВИДА ГОРОДА ГОРНО-АЛТАЙСКА"</t>
  </si>
  <si>
    <t>0411088403</t>
  </si>
  <si>
    <t>МУНИЦИПАЛЬНОЕ БЮДЖЕТНОЕ ОБЩЕОБРАЗОВАТЕЛЬНОЕ УЧРЕЖДЕНИЕ "ГИМНАЗИЯ № 9 "ГАРМОНИЯ" Г. ГОРНО-АЛТАЙСКА"</t>
  </si>
  <si>
    <t>0411091276</t>
  </si>
  <si>
    <t>МУНИЦИПАЛЬНОЕ БЮДЖЕТНОЕ ОБЩЕОБРАЗОВАТЕЛЬНОЕ УЧРЕЖДЕНИЕ "НАЧАЛЬНАЯ ОБЩЕОБРАЗОВАТЕЛЬНАЯ ШКОЛА № 5 ГОРОДА ГОРНО-АЛТАЙСКА"</t>
  </si>
  <si>
    <t>0411091117</t>
  </si>
  <si>
    <t>МУНИЦИПАЛЬНОЕ БЮДЖЕТНОЕ ОБЩЕОБРАЗОВАТЕЛЬНОЕ УЧРЕЖДЕНИЕ "СРЕДНЯЯ ОБЩЕОБРАЗОВАТЕЛЬНАЯ ШКОЛА № 12 ГОРОДА ГОРНО-АЛТАЙСКА"</t>
  </si>
  <si>
    <t>0411124940</t>
  </si>
  <si>
    <t>МУНИЦИПАЛЬНОЕ БЮДЖЕТНОЕ УЧРЕЖДЕНИЕ "ЦЕНТР ПО ОБЕСПЕЧЕНИЮ ДЕЯТЕЛЬНОСТИ МУ "УПРАВЛЕНИЕ ОБРАЗОВАНИЯ Г. ГОРНО-АЛТАЙСКА" И ПОДВЕДОМСТВЕННЫХ ЕМУ ОРГАНИЗАЦИЙ"</t>
  </si>
  <si>
    <t>0411031809</t>
  </si>
  <si>
    <t>МУНИЦИПАЛЬНОЕ БЮДЖЕТНОЕ УЧРЕЖДЕНИЕ ДОПОЛНИТЕЛЬНОГО ОБРАЗОВАНИЯ "ДЕТСКО-ЮНОШЕСКИЙ ЦЕНТР "АДАМАНТ" ГОРОДА ГОРНО-АЛТАЙСКА"</t>
  </si>
  <si>
    <t>0411171443</t>
  </si>
  <si>
    <t>МУНИЦИПАЛЬНОЕ КАЗЁННОЕ УЧРЕЖДЕНИЕ ГОРОДА ГОРНО-АЛТАЙСКА "ПО ДЕЛАМ ГОЧС И ЕДИНАЯ ДЕЖУРНО-ДИСПЕТЧЕРСКАЯ СЛУЖБА МО "ГОРОД ГОРНО-АЛТАЙСК"</t>
  </si>
  <si>
    <t>0411008609</t>
  </si>
  <si>
    <t>МУНИЦИПАЛЬНОЕ УЧРЕЖДЕНИЕ "УПРАВЛЕНИЕ ОБРАЗОВАНИЯ АДМИНИСТРАЦИИ МО ГОРОДА ГОРНО-АЛТАЙСКА"</t>
  </si>
  <si>
    <t>0411091170</t>
  </si>
  <si>
    <t>МУНИЦИПАЛЬНОЕ АВТОНОМНОЕ ОБЩЕОБРАЗОВАТЕЛЬНОЕ УЧРЕЖДЕНИЕ "КАДЕТСКАЯ ШКОЛА № 4 Г. ГОРНО-АЛТАЙСКА"</t>
  </si>
  <si>
    <t>Задолженность по платежам в бюджетную систему Российской Федерации на 01.12.2022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</si>
</sst>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49" fontId="8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2" fontId="8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right"/>
    </xf>
    <xf numFmtId="2" fontId="1" fillId="0" borderId="1" xfId="0" applyNumberFormat="1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right"/>
    </xf>
    <xf numFmtId="2" fontId="2" fillId="0" borderId="0" xfId="0" applyNumberFormat="1" applyFont="1" applyAlignment="1">
      <alignment horizontal="right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7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CCFF66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B2" sqref="B2"/>
    </sheetView>
  </sheetViews>
  <sheetFormatPr defaultRowHeight="15"/>
  <cols>
    <col min="1" max="1" width="9.140625" style="47"/>
    <col min="2" max="2" width="16.7109375" style="34" customWidth="1"/>
    <col min="3" max="4" width="19.7109375" style="34" customWidth="1"/>
    <col min="5" max="5" width="19.7109375" style="35" customWidth="1"/>
    <col min="6" max="6" width="10.7109375" style="34" customWidth="1"/>
    <col min="7" max="9" width="19.7109375" style="37" customWidth="1"/>
  </cols>
  <sheetData>
    <row r="1" spans="1:9">
      <c r="B1" s="45" t="s">
        <v>86</v>
      </c>
      <c r="C1" s="45"/>
      <c r="D1" s="45"/>
      <c r="E1" s="45"/>
      <c r="F1" s="45"/>
      <c r="G1" s="45"/>
      <c r="H1" s="45"/>
      <c r="I1" s="45"/>
    </row>
    <row r="2" spans="1:9" ht="31.5">
      <c r="A2" s="48" t="s">
        <v>35</v>
      </c>
      <c r="B2" s="29" t="s">
        <v>0</v>
      </c>
      <c r="C2" s="29" t="s">
        <v>1</v>
      </c>
      <c r="D2" s="29" t="s">
        <v>2</v>
      </c>
      <c r="E2" s="30" t="s">
        <v>3</v>
      </c>
      <c r="F2" s="29" t="s">
        <v>4</v>
      </c>
      <c r="G2" s="36" t="s">
        <v>5</v>
      </c>
      <c r="H2" s="36" t="s">
        <v>6</v>
      </c>
      <c r="I2" s="36" t="s">
        <v>7</v>
      </c>
    </row>
    <row r="3" spans="1:9" ht="136.5">
      <c r="A3" s="31" t="s">
        <v>13</v>
      </c>
      <c r="B3" s="27" t="s">
        <v>42</v>
      </c>
      <c r="C3" s="27" t="s">
        <v>43</v>
      </c>
      <c r="D3" s="27" t="s">
        <v>50</v>
      </c>
      <c r="E3" s="33" t="s">
        <v>51</v>
      </c>
      <c r="F3" s="27" t="s">
        <v>8</v>
      </c>
      <c r="G3" s="28">
        <v>0</v>
      </c>
      <c r="H3" s="28">
        <v>33.909999999999997</v>
      </c>
      <c r="I3" s="28">
        <v>0</v>
      </c>
    </row>
    <row r="4" spans="1:9" ht="136.5">
      <c r="A4" s="31" t="s">
        <v>13</v>
      </c>
      <c r="B4" s="27" t="s">
        <v>42</v>
      </c>
      <c r="C4" s="27" t="s">
        <v>43</v>
      </c>
      <c r="D4" s="27" t="s">
        <v>38</v>
      </c>
      <c r="E4" s="33" t="s">
        <v>39</v>
      </c>
      <c r="F4" s="27" t="s">
        <v>8</v>
      </c>
      <c r="G4" s="28">
        <v>0</v>
      </c>
      <c r="H4" s="28">
        <v>300.63</v>
      </c>
      <c r="I4" s="28">
        <v>0</v>
      </c>
    </row>
    <row r="5" spans="1:9" ht="105">
      <c r="A5" s="31" t="s">
        <v>13</v>
      </c>
      <c r="B5" s="27" t="s">
        <v>42</v>
      </c>
      <c r="C5" s="27" t="s">
        <v>43</v>
      </c>
      <c r="D5" s="27" t="s">
        <v>44</v>
      </c>
      <c r="E5" s="33" t="s">
        <v>45</v>
      </c>
      <c r="F5" s="27" t="s">
        <v>8</v>
      </c>
      <c r="G5" s="28">
        <v>0</v>
      </c>
      <c r="H5" s="28">
        <v>219.51</v>
      </c>
      <c r="I5" s="28">
        <v>0</v>
      </c>
    </row>
    <row r="6" spans="1:9" ht="136.5">
      <c r="A6" s="31" t="s">
        <v>13</v>
      </c>
      <c r="B6" s="27" t="s">
        <v>46</v>
      </c>
      <c r="C6" s="27" t="s">
        <v>47</v>
      </c>
      <c r="D6" s="27" t="s">
        <v>50</v>
      </c>
      <c r="E6" s="33" t="s">
        <v>51</v>
      </c>
      <c r="F6" s="27" t="s">
        <v>8</v>
      </c>
      <c r="G6" s="28">
        <v>0</v>
      </c>
      <c r="H6" s="28">
        <v>5.77</v>
      </c>
      <c r="I6" s="28">
        <v>0</v>
      </c>
    </row>
    <row r="7" spans="1:9" ht="126">
      <c r="A7" s="31" t="s">
        <v>13</v>
      </c>
      <c r="B7" s="27" t="s">
        <v>84</v>
      </c>
      <c r="C7" s="27" t="s">
        <v>85</v>
      </c>
      <c r="D7" s="27" t="s">
        <v>48</v>
      </c>
      <c r="E7" s="33" t="s">
        <v>49</v>
      </c>
      <c r="F7" s="27" t="s">
        <v>8</v>
      </c>
      <c r="G7" s="28">
        <v>309922.74</v>
      </c>
      <c r="H7" s="28">
        <v>16869.41</v>
      </c>
      <c r="I7" s="28">
        <v>0</v>
      </c>
    </row>
    <row r="8" spans="1:9" ht="94.5">
      <c r="A8" s="31" t="s">
        <v>13</v>
      </c>
      <c r="B8" s="27" t="s">
        <v>84</v>
      </c>
      <c r="C8" s="27" t="s">
        <v>85</v>
      </c>
      <c r="D8" s="27" t="s">
        <v>44</v>
      </c>
      <c r="E8" s="33" t="s">
        <v>45</v>
      </c>
      <c r="F8" s="27" t="s">
        <v>8</v>
      </c>
      <c r="G8" s="28">
        <v>30125.17</v>
      </c>
      <c r="H8" s="28">
        <v>1891.5</v>
      </c>
      <c r="I8" s="28">
        <v>0</v>
      </c>
    </row>
    <row r="9" spans="1:9" ht="136.5">
      <c r="A9" s="31" t="s">
        <v>13</v>
      </c>
      <c r="B9" s="27" t="s">
        <v>84</v>
      </c>
      <c r="C9" s="27" t="s">
        <v>85</v>
      </c>
      <c r="D9" s="27" t="s">
        <v>50</v>
      </c>
      <c r="E9" s="33" t="s">
        <v>51</v>
      </c>
      <c r="F9" s="27" t="s">
        <v>8</v>
      </c>
      <c r="G9" s="28">
        <v>56009.54</v>
      </c>
      <c r="H9" s="28">
        <v>3443.59</v>
      </c>
      <c r="I9" s="28">
        <v>0</v>
      </c>
    </row>
    <row r="10" spans="1:9" ht="105">
      <c r="A10" s="31" t="s">
        <v>13</v>
      </c>
      <c r="B10" s="27" t="s">
        <v>52</v>
      </c>
      <c r="C10" s="27" t="s">
        <v>53</v>
      </c>
      <c r="D10" s="27" t="s">
        <v>54</v>
      </c>
      <c r="E10" s="33" t="s">
        <v>55</v>
      </c>
      <c r="F10" s="27" t="s">
        <v>8</v>
      </c>
      <c r="G10" s="28">
        <v>0</v>
      </c>
      <c r="H10" s="28">
        <v>2472.83</v>
      </c>
      <c r="I10" s="28">
        <v>0</v>
      </c>
    </row>
    <row r="11" spans="1:9" ht="136.5">
      <c r="A11" s="31" t="s">
        <v>13</v>
      </c>
      <c r="B11" s="27" t="s">
        <v>61</v>
      </c>
      <c r="C11" s="27" t="s">
        <v>62</v>
      </c>
      <c r="D11" s="27" t="s">
        <v>38</v>
      </c>
      <c r="E11" s="33" t="s">
        <v>39</v>
      </c>
      <c r="F11" s="27" t="s">
        <v>8</v>
      </c>
      <c r="G11" s="28">
        <v>0</v>
      </c>
      <c r="H11" s="28">
        <v>101.42</v>
      </c>
      <c r="I11" s="28">
        <v>0</v>
      </c>
    </row>
    <row r="12" spans="1:9" ht="126">
      <c r="A12" s="31" t="s">
        <v>13</v>
      </c>
      <c r="B12" s="27" t="s">
        <v>61</v>
      </c>
      <c r="C12" s="27" t="s">
        <v>62</v>
      </c>
      <c r="D12" s="27" t="s">
        <v>48</v>
      </c>
      <c r="E12" s="33" t="s">
        <v>49</v>
      </c>
      <c r="F12" s="27" t="s">
        <v>8</v>
      </c>
      <c r="G12" s="28">
        <v>0</v>
      </c>
      <c r="H12" s="28">
        <v>77.959999999999994</v>
      </c>
      <c r="I12" s="28">
        <v>0</v>
      </c>
    </row>
    <row r="13" spans="1:9" ht="136.5">
      <c r="A13" s="31" t="s">
        <v>13</v>
      </c>
      <c r="B13" s="27" t="s">
        <v>61</v>
      </c>
      <c r="C13" s="27" t="s">
        <v>62</v>
      </c>
      <c r="D13" s="27" t="s">
        <v>50</v>
      </c>
      <c r="E13" s="33" t="s">
        <v>51</v>
      </c>
      <c r="F13" s="27" t="s">
        <v>8</v>
      </c>
      <c r="G13" s="28">
        <v>0</v>
      </c>
      <c r="H13" s="28">
        <v>24.76</v>
      </c>
      <c r="I13" s="28">
        <v>0</v>
      </c>
    </row>
    <row r="14" spans="1:9" ht="136.5">
      <c r="A14" s="31" t="s">
        <v>13</v>
      </c>
      <c r="B14" s="27" t="s">
        <v>36</v>
      </c>
      <c r="C14" s="27" t="s">
        <v>37</v>
      </c>
      <c r="D14" s="27" t="s">
        <v>38</v>
      </c>
      <c r="E14" s="33" t="s">
        <v>39</v>
      </c>
      <c r="F14" s="27" t="s">
        <v>8</v>
      </c>
      <c r="G14" s="28">
        <v>0</v>
      </c>
      <c r="H14" s="28">
        <v>10.45</v>
      </c>
      <c r="I14" s="28">
        <v>0</v>
      </c>
    </row>
    <row r="15" spans="1:9" ht="136.5">
      <c r="A15" s="31" t="s">
        <v>13</v>
      </c>
      <c r="B15" s="27" t="s">
        <v>65</v>
      </c>
      <c r="C15" s="27" t="s">
        <v>66</v>
      </c>
      <c r="D15" s="27" t="s">
        <v>38</v>
      </c>
      <c r="E15" s="33" t="s">
        <v>39</v>
      </c>
      <c r="F15" s="27" t="s">
        <v>8</v>
      </c>
      <c r="G15" s="28">
        <v>0</v>
      </c>
      <c r="H15" s="28">
        <v>218.5</v>
      </c>
      <c r="I15" s="28">
        <v>0</v>
      </c>
    </row>
    <row r="16" spans="1:9" ht="136.5">
      <c r="A16" s="31" t="s">
        <v>13</v>
      </c>
      <c r="B16" s="27" t="s">
        <v>56</v>
      </c>
      <c r="C16" s="27" t="s">
        <v>57</v>
      </c>
      <c r="D16" s="27" t="s">
        <v>50</v>
      </c>
      <c r="E16" s="33" t="s">
        <v>51</v>
      </c>
      <c r="F16" s="27" t="s">
        <v>8</v>
      </c>
      <c r="G16" s="28">
        <v>0</v>
      </c>
      <c r="H16" s="28">
        <v>0.97</v>
      </c>
      <c r="I16" s="28">
        <v>0</v>
      </c>
    </row>
    <row r="17" spans="1:9" ht="105">
      <c r="A17" s="31" t="s">
        <v>13</v>
      </c>
      <c r="B17" s="27" t="s">
        <v>56</v>
      </c>
      <c r="C17" s="27" t="s">
        <v>57</v>
      </c>
      <c r="D17" s="27" t="s">
        <v>44</v>
      </c>
      <c r="E17" s="33" t="s">
        <v>45</v>
      </c>
      <c r="F17" s="27" t="s">
        <v>8</v>
      </c>
      <c r="G17" s="28">
        <v>0</v>
      </c>
      <c r="H17" s="28">
        <v>10.08</v>
      </c>
      <c r="I17" s="28">
        <v>0</v>
      </c>
    </row>
    <row r="18" spans="1:9" ht="126">
      <c r="A18" s="31" t="s">
        <v>13</v>
      </c>
      <c r="B18" s="27" t="s">
        <v>56</v>
      </c>
      <c r="C18" s="27" t="s">
        <v>57</v>
      </c>
      <c r="D18" s="27" t="s">
        <v>48</v>
      </c>
      <c r="E18" s="33" t="s">
        <v>49</v>
      </c>
      <c r="F18" s="27" t="s">
        <v>8</v>
      </c>
      <c r="G18" s="28">
        <v>0</v>
      </c>
      <c r="H18" s="28">
        <v>4.87</v>
      </c>
      <c r="I18" s="28">
        <v>0</v>
      </c>
    </row>
    <row r="19" spans="1:9" ht="136.5">
      <c r="A19" s="31" t="s">
        <v>13</v>
      </c>
      <c r="B19" s="27" t="s">
        <v>67</v>
      </c>
      <c r="C19" s="27" t="s">
        <v>68</v>
      </c>
      <c r="D19" s="27" t="s">
        <v>38</v>
      </c>
      <c r="E19" s="33" t="s">
        <v>39</v>
      </c>
      <c r="F19" s="27" t="s">
        <v>8</v>
      </c>
      <c r="G19" s="28">
        <v>0</v>
      </c>
      <c r="H19" s="28">
        <v>2154.4</v>
      </c>
      <c r="I19" s="28">
        <v>0</v>
      </c>
    </row>
    <row r="20" spans="1:9" ht="136.5">
      <c r="A20" s="31" t="s">
        <v>13</v>
      </c>
      <c r="B20" s="27" t="s">
        <v>40</v>
      </c>
      <c r="C20" s="27" t="s">
        <v>41</v>
      </c>
      <c r="D20" s="27" t="s">
        <v>38</v>
      </c>
      <c r="E20" s="33" t="s">
        <v>39</v>
      </c>
      <c r="F20" s="27" t="s">
        <v>8</v>
      </c>
      <c r="G20" s="28">
        <v>0</v>
      </c>
      <c r="H20" s="28">
        <v>438.33</v>
      </c>
      <c r="I20" s="28">
        <v>0</v>
      </c>
    </row>
    <row r="21" spans="1:9" ht="126">
      <c r="A21" s="31" t="s">
        <v>13</v>
      </c>
      <c r="B21" s="27" t="s">
        <v>58</v>
      </c>
      <c r="C21" s="27" t="s">
        <v>69</v>
      </c>
      <c r="D21" s="27" t="s">
        <v>48</v>
      </c>
      <c r="E21" s="33" t="s">
        <v>49</v>
      </c>
      <c r="F21" s="27" t="s">
        <v>8</v>
      </c>
      <c r="G21" s="28">
        <v>0</v>
      </c>
      <c r="H21" s="28">
        <v>56.82</v>
      </c>
      <c r="I21" s="28">
        <v>0</v>
      </c>
    </row>
    <row r="22" spans="1:9" ht="136.5">
      <c r="A22" s="31" t="s">
        <v>13</v>
      </c>
      <c r="B22" s="27" t="s">
        <v>58</v>
      </c>
      <c r="C22" s="27" t="s">
        <v>69</v>
      </c>
      <c r="D22" s="27" t="s">
        <v>50</v>
      </c>
      <c r="E22" s="33" t="s">
        <v>51</v>
      </c>
      <c r="F22" s="27" t="s">
        <v>8</v>
      </c>
      <c r="G22" s="28">
        <v>0</v>
      </c>
      <c r="H22" s="28">
        <v>57.81</v>
      </c>
      <c r="I22" s="28">
        <v>0</v>
      </c>
    </row>
    <row r="23" spans="1:9" ht="136.5">
      <c r="A23" s="31" t="s">
        <v>13</v>
      </c>
      <c r="B23" s="27" t="s">
        <v>70</v>
      </c>
      <c r="C23" s="27" t="s">
        <v>71</v>
      </c>
      <c r="D23" s="27" t="s">
        <v>38</v>
      </c>
      <c r="E23" s="33" t="s">
        <v>39</v>
      </c>
      <c r="F23" s="27" t="s">
        <v>8</v>
      </c>
      <c r="G23" s="28">
        <v>0</v>
      </c>
      <c r="H23" s="28">
        <v>808.15</v>
      </c>
      <c r="I23" s="28">
        <v>0</v>
      </c>
    </row>
    <row r="24" spans="1:9" ht="126">
      <c r="A24" s="31" t="s">
        <v>13</v>
      </c>
      <c r="B24" s="27" t="s">
        <v>70</v>
      </c>
      <c r="C24" s="27" t="s">
        <v>71</v>
      </c>
      <c r="D24" s="27" t="s">
        <v>48</v>
      </c>
      <c r="E24" s="33" t="s">
        <v>49</v>
      </c>
      <c r="F24" s="27" t="s">
        <v>8</v>
      </c>
      <c r="G24" s="28">
        <v>0</v>
      </c>
      <c r="H24" s="28">
        <v>392.47</v>
      </c>
      <c r="I24" s="28">
        <v>0</v>
      </c>
    </row>
    <row r="25" spans="1:9" ht="136.5">
      <c r="A25" s="31" t="s">
        <v>13</v>
      </c>
      <c r="B25" s="27" t="s">
        <v>72</v>
      </c>
      <c r="C25" s="27" t="s">
        <v>73</v>
      </c>
      <c r="D25" s="27" t="s">
        <v>38</v>
      </c>
      <c r="E25" s="33" t="s">
        <v>39</v>
      </c>
      <c r="F25" s="27" t="s">
        <v>8</v>
      </c>
      <c r="G25" s="28">
        <v>0</v>
      </c>
      <c r="H25" s="28">
        <v>114.58</v>
      </c>
      <c r="I25" s="28">
        <v>0</v>
      </c>
    </row>
    <row r="26" spans="1:9" ht="126">
      <c r="A26" s="31" t="s">
        <v>13</v>
      </c>
      <c r="B26" s="27" t="s">
        <v>59</v>
      </c>
      <c r="C26" s="27" t="s">
        <v>60</v>
      </c>
      <c r="D26" s="27" t="s">
        <v>48</v>
      </c>
      <c r="E26" s="33" t="s">
        <v>49</v>
      </c>
      <c r="F26" s="27" t="s">
        <v>8</v>
      </c>
      <c r="G26" s="28">
        <v>0</v>
      </c>
      <c r="H26" s="28">
        <v>1719.01</v>
      </c>
      <c r="I26" s="28">
        <v>0</v>
      </c>
    </row>
    <row r="27" spans="1:9" ht="94.5">
      <c r="A27" s="31" t="s">
        <v>13</v>
      </c>
      <c r="B27" s="27" t="s">
        <v>59</v>
      </c>
      <c r="C27" s="27" t="s">
        <v>60</v>
      </c>
      <c r="D27" s="27" t="s">
        <v>44</v>
      </c>
      <c r="E27" s="33" t="s">
        <v>45</v>
      </c>
      <c r="F27" s="27" t="s">
        <v>8</v>
      </c>
      <c r="G27" s="28">
        <v>0</v>
      </c>
      <c r="H27" s="28">
        <v>218.5</v>
      </c>
      <c r="I27" s="28">
        <v>0</v>
      </c>
    </row>
    <row r="28" spans="1:9" ht="136.5">
      <c r="A28" s="31" t="s">
        <v>13</v>
      </c>
      <c r="B28" s="27" t="s">
        <v>59</v>
      </c>
      <c r="C28" s="27" t="s">
        <v>60</v>
      </c>
      <c r="D28" s="27" t="s">
        <v>50</v>
      </c>
      <c r="E28" s="33" t="s">
        <v>51</v>
      </c>
      <c r="F28" s="27" t="s">
        <v>8</v>
      </c>
      <c r="G28" s="28">
        <v>0</v>
      </c>
      <c r="H28" s="28">
        <v>390.39</v>
      </c>
      <c r="I28" s="28">
        <v>0</v>
      </c>
    </row>
    <row r="29" spans="1:9" ht="136.5">
      <c r="A29" s="31" t="s">
        <v>13</v>
      </c>
      <c r="B29" s="27" t="s">
        <v>59</v>
      </c>
      <c r="C29" s="27" t="s">
        <v>60</v>
      </c>
      <c r="D29" s="27" t="s">
        <v>38</v>
      </c>
      <c r="E29" s="33" t="s">
        <v>39</v>
      </c>
      <c r="F29" s="27" t="s">
        <v>8</v>
      </c>
      <c r="G29" s="28">
        <v>0</v>
      </c>
      <c r="H29" s="28">
        <v>239.95</v>
      </c>
      <c r="I29" s="28">
        <v>0</v>
      </c>
    </row>
    <row r="30" spans="1:9" ht="136.5">
      <c r="A30" s="31" t="s">
        <v>13</v>
      </c>
      <c r="B30" s="27" t="s">
        <v>74</v>
      </c>
      <c r="C30" s="27" t="s">
        <v>75</v>
      </c>
      <c r="D30" s="27" t="s">
        <v>38</v>
      </c>
      <c r="E30" s="33" t="s">
        <v>39</v>
      </c>
      <c r="F30" s="27" t="s">
        <v>8</v>
      </c>
      <c r="G30" s="28">
        <v>0</v>
      </c>
      <c r="H30" s="28">
        <v>1315.57</v>
      </c>
      <c r="I30" s="28">
        <v>0</v>
      </c>
    </row>
    <row r="31" spans="1:9" ht="136.5">
      <c r="A31" s="31" t="s">
        <v>13</v>
      </c>
      <c r="B31" s="27" t="s">
        <v>74</v>
      </c>
      <c r="C31" s="27" t="s">
        <v>75</v>
      </c>
      <c r="D31" s="27" t="s">
        <v>50</v>
      </c>
      <c r="E31" s="33" t="s">
        <v>51</v>
      </c>
      <c r="F31" s="27" t="s">
        <v>8</v>
      </c>
      <c r="G31" s="28">
        <v>0</v>
      </c>
      <c r="H31" s="28">
        <v>3.94</v>
      </c>
      <c r="I31" s="28">
        <v>0</v>
      </c>
    </row>
    <row r="32" spans="1:9" ht="136.5">
      <c r="A32" s="31" t="s">
        <v>13</v>
      </c>
      <c r="B32" s="27" t="s">
        <v>76</v>
      </c>
      <c r="C32" s="27" t="s">
        <v>77</v>
      </c>
      <c r="D32" s="27" t="s">
        <v>63</v>
      </c>
      <c r="E32" s="33" t="s">
        <v>64</v>
      </c>
      <c r="F32" s="27" t="s">
        <v>8</v>
      </c>
      <c r="G32" s="28">
        <v>0</v>
      </c>
      <c r="H32" s="28">
        <v>0</v>
      </c>
      <c r="I32" s="28">
        <v>250</v>
      </c>
    </row>
    <row r="33" spans="1:9" ht="136.5">
      <c r="A33" s="31" t="s">
        <v>13</v>
      </c>
      <c r="B33" s="27" t="s">
        <v>78</v>
      </c>
      <c r="C33" s="27" t="s">
        <v>79</v>
      </c>
      <c r="D33" s="27" t="s">
        <v>50</v>
      </c>
      <c r="E33" s="33" t="s">
        <v>51</v>
      </c>
      <c r="F33" s="27" t="s">
        <v>8</v>
      </c>
      <c r="G33" s="28">
        <v>0</v>
      </c>
      <c r="H33" s="28">
        <v>1.6</v>
      </c>
      <c r="I33" s="28">
        <v>0</v>
      </c>
    </row>
    <row r="34" spans="1:9" ht="126">
      <c r="A34" s="31" t="s">
        <v>13</v>
      </c>
      <c r="B34" s="27" t="s">
        <v>78</v>
      </c>
      <c r="C34" s="27" t="s">
        <v>79</v>
      </c>
      <c r="D34" s="27" t="s">
        <v>48</v>
      </c>
      <c r="E34" s="33" t="s">
        <v>49</v>
      </c>
      <c r="F34" s="27" t="s">
        <v>8</v>
      </c>
      <c r="G34" s="28">
        <v>0</v>
      </c>
      <c r="H34" s="28">
        <v>4.54</v>
      </c>
      <c r="I34" s="28">
        <v>0</v>
      </c>
    </row>
    <row r="35" spans="1:9" ht="136.5">
      <c r="A35" s="31" t="s">
        <v>19</v>
      </c>
      <c r="B35" s="27" t="s">
        <v>80</v>
      </c>
      <c r="C35" s="27" t="s">
        <v>81</v>
      </c>
      <c r="D35" s="27" t="s">
        <v>50</v>
      </c>
      <c r="E35" s="33" t="s">
        <v>51</v>
      </c>
      <c r="F35" s="27" t="s">
        <v>8</v>
      </c>
      <c r="G35" s="28">
        <v>0</v>
      </c>
      <c r="H35" s="28">
        <v>2.71</v>
      </c>
      <c r="I35" s="28">
        <v>0</v>
      </c>
    </row>
    <row r="36" spans="1:9" ht="105">
      <c r="A36" s="31" t="s">
        <v>19</v>
      </c>
      <c r="B36" s="27" t="s">
        <v>80</v>
      </c>
      <c r="C36" s="27" t="s">
        <v>81</v>
      </c>
      <c r="D36" s="27" t="s">
        <v>44</v>
      </c>
      <c r="E36" s="33" t="s">
        <v>45</v>
      </c>
      <c r="F36" s="27" t="s">
        <v>8</v>
      </c>
      <c r="G36" s="28">
        <v>0</v>
      </c>
      <c r="H36" s="28">
        <v>1.54</v>
      </c>
      <c r="I36" s="28">
        <v>0</v>
      </c>
    </row>
    <row r="37" spans="1:9" ht="126">
      <c r="A37" s="31" t="s">
        <v>19</v>
      </c>
      <c r="B37" s="27" t="s">
        <v>80</v>
      </c>
      <c r="C37" s="27" t="s">
        <v>81</v>
      </c>
      <c r="D37" s="27" t="s">
        <v>48</v>
      </c>
      <c r="E37" s="33" t="s">
        <v>49</v>
      </c>
      <c r="F37" s="27" t="s">
        <v>8</v>
      </c>
      <c r="G37" s="28">
        <v>0</v>
      </c>
      <c r="H37" s="28">
        <v>11.7</v>
      </c>
      <c r="I37" s="28">
        <v>0</v>
      </c>
    </row>
    <row r="38" spans="1:9" ht="136.5">
      <c r="A38" s="31" t="s">
        <v>13</v>
      </c>
      <c r="B38" s="27" t="s">
        <v>82</v>
      </c>
      <c r="C38" s="27" t="s">
        <v>83</v>
      </c>
      <c r="D38" s="27" t="s">
        <v>63</v>
      </c>
      <c r="E38" s="33" t="s">
        <v>64</v>
      </c>
      <c r="F38" s="27" t="s">
        <v>8</v>
      </c>
      <c r="G38" s="28">
        <v>0</v>
      </c>
      <c r="H38" s="28">
        <v>0</v>
      </c>
      <c r="I38" s="28">
        <v>250</v>
      </c>
    </row>
    <row r="39" spans="1:9">
      <c r="A39" s="47" t="s">
        <v>10</v>
      </c>
      <c r="G39" s="46">
        <f>SUM(G3:G38)</f>
        <v>396057.44999999995</v>
      </c>
      <c r="H39" s="46">
        <f>SUM(H3:H38)</f>
        <v>33618.170000000006</v>
      </c>
      <c r="I39" s="46">
        <f>SUM(I3:I38)</f>
        <v>500</v>
      </c>
    </row>
    <row r="40" spans="1:9">
      <c r="A40" s="47" t="s">
        <v>11</v>
      </c>
      <c r="I40" s="46">
        <f>G39+H39+I39</f>
        <v>430175.61999999994</v>
      </c>
    </row>
  </sheetData>
  <mergeCells count="1">
    <mergeCell ref="B1:I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1" sqref="B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4" t="s">
        <v>86</v>
      </c>
      <c r="C1" s="44"/>
      <c r="D1" s="44"/>
      <c r="E1" s="44"/>
      <c r="F1" s="44"/>
      <c r="G1" s="44"/>
      <c r="H1" s="44"/>
      <c r="I1" s="44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24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24</v>
      </c>
      <c r="B4" s="3"/>
      <c r="C4" s="3"/>
      <c r="D4" s="3"/>
      <c r="E4" s="3"/>
      <c r="F4" s="3"/>
      <c r="G4" s="9"/>
      <c r="H4" s="9"/>
      <c r="I4" s="9"/>
    </row>
    <row r="5" spans="1:9">
      <c r="A5" s="11"/>
      <c r="B5" s="12" t="s">
        <v>10</v>
      </c>
      <c r="C5" s="12"/>
      <c r="D5" s="12"/>
      <c r="E5" s="12"/>
      <c r="F5" s="12"/>
      <c r="G5" s="10">
        <f>SUM(G3:G4)</f>
        <v>0</v>
      </c>
      <c r="H5" s="10">
        <f>SUM(H3:H4)</f>
        <v>0</v>
      </c>
      <c r="I5" s="10">
        <f>SUM(I3:I4)</f>
        <v>0</v>
      </c>
    </row>
    <row r="6" spans="1:9">
      <c r="A6" s="11"/>
      <c r="B6" s="12" t="s">
        <v>11</v>
      </c>
      <c r="C6" s="12"/>
      <c r="D6" s="12"/>
      <c r="E6" s="12"/>
      <c r="F6" s="12"/>
      <c r="G6" s="10"/>
      <c r="H6" s="10"/>
      <c r="I6" s="10">
        <f>G5+H5+I5</f>
        <v>0</v>
      </c>
    </row>
    <row r="7" spans="1:9">
      <c r="A7" s="22"/>
      <c r="B7" s="23" t="s">
        <v>33</v>
      </c>
      <c r="C7" s="24"/>
      <c r="D7" s="24"/>
      <c r="E7" s="24"/>
      <c r="F7" s="24"/>
      <c r="G7" s="25"/>
      <c r="H7" s="25"/>
      <c r="I7" s="26">
        <f>I6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sqref="A1:E1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43" t="s">
        <v>86</v>
      </c>
      <c r="B1" s="43"/>
      <c r="C1" s="43"/>
      <c r="D1" s="43"/>
      <c r="E1" s="43"/>
    </row>
    <row r="2" spans="1:8" ht="78.75">
      <c r="A2" s="15" t="s">
        <v>9</v>
      </c>
      <c r="B2" s="16" t="s">
        <v>14</v>
      </c>
      <c r="C2" s="16" t="s">
        <v>18</v>
      </c>
      <c r="D2" s="16" t="s">
        <v>15</v>
      </c>
      <c r="E2" s="16" t="s">
        <v>16</v>
      </c>
    </row>
    <row r="3" spans="1:8" ht="67.5" customHeight="1">
      <c r="A3" s="17" t="s">
        <v>19</v>
      </c>
      <c r="B3" s="18" t="s">
        <v>32</v>
      </c>
      <c r="C3" s="21">
        <f>Администрация!I7</f>
        <v>15.95</v>
      </c>
      <c r="D3" s="21">
        <f>Администрация!I8</f>
        <v>15.95</v>
      </c>
      <c r="E3" s="21">
        <f>C3-D3</f>
        <v>0</v>
      </c>
    </row>
    <row r="4" spans="1:8" ht="35.25" customHeight="1">
      <c r="A4" s="17" t="s">
        <v>12</v>
      </c>
      <c r="B4" s="18" t="s">
        <v>31</v>
      </c>
      <c r="C4" s="21">
        <f>Горсовет!I6</f>
        <v>0</v>
      </c>
      <c r="D4" s="21">
        <f>Горсовет!I7</f>
        <v>0</v>
      </c>
      <c r="E4" s="21">
        <f t="shared" ref="E4:E10" si="0">C4-D4</f>
        <v>0</v>
      </c>
    </row>
    <row r="5" spans="1:8" ht="66" customHeight="1">
      <c r="A5" s="17" t="s">
        <v>20</v>
      </c>
      <c r="B5" s="14" t="s">
        <v>25</v>
      </c>
      <c r="C5" s="21">
        <f>Культура!J5</f>
        <v>0</v>
      </c>
      <c r="D5" s="21">
        <f>Культура!J6</f>
        <v>0</v>
      </c>
      <c r="E5" s="21">
        <f t="shared" si="0"/>
        <v>0</v>
      </c>
      <c r="H5" s="19"/>
    </row>
    <row r="6" spans="1:8" ht="47.25">
      <c r="A6" s="17" t="s">
        <v>13</v>
      </c>
      <c r="B6" s="18" t="s">
        <v>26</v>
      </c>
      <c r="C6" s="21">
        <f>Образование!I37</f>
        <v>430159.67</v>
      </c>
      <c r="D6" s="21">
        <f>Образование!I38</f>
        <v>421484.85999999993</v>
      </c>
      <c r="E6" s="21">
        <f t="shared" si="0"/>
        <v>8674.8100000000559</v>
      </c>
    </row>
    <row r="7" spans="1:8" ht="50.25" customHeight="1">
      <c r="A7" s="17" t="s">
        <v>21</v>
      </c>
      <c r="B7" s="18" t="s">
        <v>27</v>
      </c>
      <c r="C7" s="21">
        <f>Финуправление!I6</f>
        <v>0</v>
      </c>
      <c r="D7" s="21">
        <f>Финуправление!I7</f>
        <v>0</v>
      </c>
      <c r="E7" s="21">
        <f t="shared" si="0"/>
        <v>0</v>
      </c>
    </row>
    <row r="8" spans="1:8" ht="67.5" customHeight="1">
      <c r="A8" s="17" t="s">
        <v>22</v>
      </c>
      <c r="B8" s="14" t="s">
        <v>28</v>
      </c>
      <c r="C8" s="21">
        <f>УЖКХ!I6</f>
        <v>0</v>
      </c>
      <c r="D8" s="21">
        <f>УЖКХ!I7</f>
        <v>0</v>
      </c>
      <c r="E8" s="21">
        <f t="shared" si="0"/>
        <v>0</v>
      </c>
    </row>
    <row r="9" spans="1:8" ht="65.25" customHeight="1">
      <c r="A9" s="17" t="s">
        <v>23</v>
      </c>
      <c r="B9" s="14" t="s">
        <v>29</v>
      </c>
      <c r="C9" s="21">
        <f>Имущество!I5</f>
        <v>0</v>
      </c>
      <c r="D9" s="21">
        <f>Имущество!I6</f>
        <v>0</v>
      </c>
      <c r="E9" s="21">
        <f t="shared" si="0"/>
        <v>0</v>
      </c>
    </row>
    <row r="10" spans="1:8" ht="33" customHeight="1">
      <c r="A10" s="17" t="s">
        <v>24</v>
      </c>
      <c r="B10" s="18" t="s">
        <v>30</v>
      </c>
      <c r="C10" s="21">
        <f>КСП!I6</f>
        <v>0</v>
      </c>
      <c r="D10" s="21">
        <f>КСП!I7</f>
        <v>0</v>
      </c>
      <c r="E10" s="21">
        <f t="shared" si="0"/>
        <v>0</v>
      </c>
    </row>
    <row r="11" spans="1:8" ht="15.75">
      <c r="A11" s="41" t="s">
        <v>17</v>
      </c>
      <c r="B11" s="42"/>
      <c r="C11" s="20">
        <f>SUM(C3:C10)</f>
        <v>430175.62</v>
      </c>
      <c r="D11" s="20">
        <f>SUM(D3:D10)</f>
        <v>421500.80999999994</v>
      </c>
      <c r="E11" s="20">
        <f>SUM(E3:E10)</f>
        <v>8674.8100000000559</v>
      </c>
      <c r="F11"/>
      <c r="G11"/>
    </row>
  </sheetData>
  <mergeCells count="2">
    <mergeCell ref="A11:B11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sqref="A1:I1"/>
    </sheetView>
  </sheetViews>
  <sheetFormatPr defaultRowHeight="15"/>
  <cols>
    <col min="1" max="1" width="9.140625" style="6"/>
    <col min="2" max="2" width="12.42578125" style="4" customWidth="1"/>
    <col min="3" max="3" width="19.7109375" style="4" customWidth="1"/>
    <col min="4" max="4" width="21.140625" style="4" customWidth="1"/>
    <col min="5" max="5" width="19.7109375" style="4" customWidth="1"/>
    <col min="6" max="6" width="10.7109375" style="4" customWidth="1"/>
    <col min="7" max="9" width="19.7109375" style="40" customWidth="1"/>
  </cols>
  <sheetData>
    <row r="1" spans="1:9" ht="15" customHeight="1">
      <c r="A1" s="44" t="s">
        <v>86</v>
      </c>
      <c r="B1" s="44"/>
      <c r="C1" s="44"/>
      <c r="D1" s="44"/>
      <c r="E1" s="44"/>
      <c r="F1" s="44"/>
      <c r="G1" s="44"/>
      <c r="H1" s="44"/>
      <c r="I1" s="44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38" t="s">
        <v>5</v>
      </c>
      <c r="H2" s="38" t="s">
        <v>6</v>
      </c>
      <c r="I2" s="38" t="s">
        <v>7</v>
      </c>
    </row>
    <row r="3" spans="1:9" ht="139.5" customHeight="1">
      <c r="A3" s="49" t="s">
        <v>13</v>
      </c>
      <c r="B3" s="27" t="s">
        <v>42</v>
      </c>
      <c r="C3" s="27" t="s">
        <v>43</v>
      </c>
      <c r="D3" s="27" t="s">
        <v>50</v>
      </c>
      <c r="E3" s="33" t="s">
        <v>51</v>
      </c>
      <c r="F3" s="27" t="s">
        <v>8</v>
      </c>
      <c r="G3" s="28">
        <v>0</v>
      </c>
      <c r="H3" s="28">
        <v>33.909999999999997</v>
      </c>
      <c r="I3" s="28">
        <v>0</v>
      </c>
    </row>
    <row r="4" spans="1:9" ht="141" customHeight="1">
      <c r="A4" s="49" t="s">
        <v>13</v>
      </c>
      <c r="B4" s="27" t="s">
        <v>42</v>
      </c>
      <c r="C4" s="27" t="s">
        <v>43</v>
      </c>
      <c r="D4" s="27" t="s">
        <v>38</v>
      </c>
      <c r="E4" s="33" t="s">
        <v>39</v>
      </c>
      <c r="F4" s="27" t="s">
        <v>8</v>
      </c>
      <c r="G4" s="28">
        <v>0</v>
      </c>
      <c r="H4" s="28">
        <v>300.63</v>
      </c>
      <c r="I4" s="28">
        <v>0</v>
      </c>
    </row>
    <row r="5" spans="1:9" ht="108.75" customHeight="1">
      <c r="A5" s="49" t="s">
        <v>13</v>
      </c>
      <c r="B5" s="27" t="s">
        <v>42</v>
      </c>
      <c r="C5" s="27" t="s">
        <v>43</v>
      </c>
      <c r="D5" s="27" t="s">
        <v>44</v>
      </c>
      <c r="E5" s="33" t="s">
        <v>45</v>
      </c>
      <c r="F5" s="27" t="s">
        <v>8</v>
      </c>
      <c r="G5" s="28">
        <v>0</v>
      </c>
      <c r="H5" s="28">
        <v>219.51</v>
      </c>
      <c r="I5" s="28">
        <v>0</v>
      </c>
    </row>
    <row r="6" spans="1:9" ht="140.25" customHeight="1">
      <c r="A6" s="49" t="s">
        <v>13</v>
      </c>
      <c r="B6" s="27" t="s">
        <v>46</v>
      </c>
      <c r="C6" s="27" t="s">
        <v>47</v>
      </c>
      <c r="D6" s="27" t="s">
        <v>50</v>
      </c>
      <c r="E6" s="33" t="s">
        <v>51</v>
      </c>
      <c r="F6" s="27" t="s">
        <v>8</v>
      </c>
      <c r="G6" s="28">
        <v>0</v>
      </c>
      <c r="H6" s="28">
        <v>5.77</v>
      </c>
      <c r="I6" s="28">
        <v>0</v>
      </c>
    </row>
    <row r="7" spans="1:9" ht="99" customHeight="1">
      <c r="A7" s="49" t="s">
        <v>13</v>
      </c>
      <c r="B7" s="27" t="s">
        <v>84</v>
      </c>
      <c r="C7" s="27" t="s">
        <v>85</v>
      </c>
      <c r="D7" s="27" t="s">
        <v>48</v>
      </c>
      <c r="E7" s="33" t="s">
        <v>49</v>
      </c>
      <c r="F7" s="27" t="s">
        <v>8</v>
      </c>
      <c r="G7" s="28">
        <v>309922.74</v>
      </c>
      <c r="H7" s="28">
        <v>16869.41</v>
      </c>
      <c r="I7" s="28">
        <v>0</v>
      </c>
    </row>
    <row r="8" spans="1:9" ht="138.75" customHeight="1">
      <c r="A8" s="49" t="s">
        <v>13</v>
      </c>
      <c r="B8" s="27" t="s">
        <v>84</v>
      </c>
      <c r="C8" s="27" t="s">
        <v>85</v>
      </c>
      <c r="D8" s="27" t="s">
        <v>44</v>
      </c>
      <c r="E8" s="33" t="s">
        <v>45</v>
      </c>
      <c r="F8" s="27" t="s">
        <v>8</v>
      </c>
      <c r="G8" s="28">
        <v>30125.17</v>
      </c>
      <c r="H8" s="28">
        <v>1891.5</v>
      </c>
      <c r="I8" s="28">
        <v>0</v>
      </c>
    </row>
    <row r="9" spans="1:9" ht="141.75" customHeight="1">
      <c r="A9" s="49" t="s">
        <v>13</v>
      </c>
      <c r="B9" s="27" t="s">
        <v>84</v>
      </c>
      <c r="C9" s="27" t="s">
        <v>85</v>
      </c>
      <c r="D9" s="27" t="s">
        <v>50</v>
      </c>
      <c r="E9" s="33" t="s">
        <v>51</v>
      </c>
      <c r="F9" s="27" t="s">
        <v>8</v>
      </c>
      <c r="G9" s="28">
        <v>56009.54</v>
      </c>
      <c r="H9" s="28">
        <v>3443.59</v>
      </c>
      <c r="I9" s="28">
        <v>0</v>
      </c>
    </row>
    <row r="10" spans="1:9" ht="139.5" customHeight="1">
      <c r="A10" s="49" t="s">
        <v>13</v>
      </c>
      <c r="B10" s="27" t="s">
        <v>52</v>
      </c>
      <c r="C10" s="27" t="s">
        <v>53</v>
      </c>
      <c r="D10" s="27" t="s">
        <v>54</v>
      </c>
      <c r="E10" s="33" t="s">
        <v>55</v>
      </c>
      <c r="F10" s="27" t="s">
        <v>8</v>
      </c>
      <c r="G10" s="28">
        <v>0</v>
      </c>
      <c r="H10" s="28">
        <v>2472.83</v>
      </c>
      <c r="I10" s="28">
        <v>0</v>
      </c>
    </row>
    <row r="11" spans="1:9" ht="107.25" customHeight="1">
      <c r="A11" s="49" t="s">
        <v>13</v>
      </c>
      <c r="B11" s="27" t="s">
        <v>61</v>
      </c>
      <c r="C11" s="27" t="s">
        <v>62</v>
      </c>
      <c r="D11" s="27" t="s">
        <v>38</v>
      </c>
      <c r="E11" s="33" t="s">
        <v>39</v>
      </c>
      <c r="F11" s="27" t="s">
        <v>8</v>
      </c>
      <c r="G11" s="28">
        <v>0</v>
      </c>
      <c r="H11" s="28">
        <v>101.42</v>
      </c>
      <c r="I11" s="28">
        <v>0</v>
      </c>
    </row>
    <row r="12" spans="1:9" ht="139.5" customHeight="1">
      <c r="A12" s="49" t="s">
        <v>13</v>
      </c>
      <c r="B12" s="27" t="s">
        <v>61</v>
      </c>
      <c r="C12" s="27" t="s">
        <v>62</v>
      </c>
      <c r="D12" s="27" t="s">
        <v>48</v>
      </c>
      <c r="E12" s="33" t="s">
        <v>49</v>
      </c>
      <c r="F12" s="27" t="s">
        <v>8</v>
      </c>
      <c r="G12" s="28">
        <v>0</v>
      </c>
      <c r="H12" s="28">
        <v>77.959999999999994</v>
      </c>
      <c r="I12" s="28">
        <v>0</v>
      </c>
    </row>
    <row r="13" spans="1:9" ht="140.25" customHeight="1">
      <c r="A13" s="49" t="s">
        <v>13</v>
      </c>
      <c r="B13" s="27" t="s">
        <v>61</v>
      </c>
      <c r="C13" s="27" t="s">
        <v>62</v>
      </c>
      <c r="D13" s="27" t="s">
        <v>50</v>
      </c>
      <c r="E13" s="33" t="s">
        <v>51</v>
      </c>
      <c r="F13" s="27" t="s">
        <v>8</v>
      </c>
      <c r="G13" s="28">
        <v>0</v>
      </c>
      <c r="H13" s="28">
        <v>24.76</v>
      </c>
      <c r="I13" s="28">
        <v>0</v>
      </c>
    </row>
    <row r="14" spans="1:9" ht="138.75" customHeight="1">
      <c r="A14" s="49" t="s">
        <v>13</v>
      </c>
      <c r="B14" s="27" t="s">
        <v>36</v>
      </c>
      <c r="C14" s="27" t="s">
        <v>37</v>
      </c>
      <c r="D14" s="27" t="s">
        <v>38</v>
      </c>
      <c r="E14" s="33" t="s">
        <v>39</v>
      </c>
      <c r="F14" s="27" t="s">
        <v>8</v>
      </c>
      <c r="G14" s="28">
        <v>0</v>
      </c>
      <c r="H14" s="28">
        <v>10.45</v>
      </c>
      <c r="I14" s="28">
        <v>0</v>
      </c>
    </row>
    <row r="15" spans="1:9" ht="119.25" customHeight="1">
      <c r="A15" s="49" t="s">
        <v>13</v>
      </c>
      <c r="B15" s="27" t="s">
        <v>65</v>
      </c>
      <c r="C15" s="27" t="s">
        <v>66</v>
      </c>
      <c r="D15" s="27" t="s">
        <v>38</v>
      </c>
      <c r="E15" s="33" t="s">
        <v>39</v>
      </c>
      <c r="F15" s="27" t="s">
        <v>8</v>
      </c>
      <c r="G15" s="28">
        <v>0</v>
      </c>
      <c r="H15" s="28">
        <v>218.5</v>
      </c>
      <c r="I15" s="28">
        <v>0</v>
      </c>
    </row>
    <row r="16" spans="1:9" ht="141.75" customHeight="1">
      <c r="A16" s="49" t="s">
        <v>13</v>
      </c>
      <c r="B16" s="27" t="s">
        <v>56</v>
      </c>
      <c r="C16" s="27" t="s">
        <v>57</v>
      </c>
      <c r="D16" s="27" t="s">
        <v>50</v>
      </c>
      <c r="E16" s="33" t="s">
        <v>51</v>
      </c>
      <c r="F16" s="27" t="s">
        <v>8</v>
      </c>
      <c r="G16" s="28">
        <v>0</v>
      </c>
      <c r="H16" s="28">
        <v>0.97</v>
      </c>
      <c r="I16" s="28">
        <v>0</v>
      </c>
    </row>
    <row r="17" spans="1:9" ht="139.5" customHeight="1">
      <c r="A17" s="49" t="s">
        <v>13</v>
      </c>
      <c r="B17" s="27" t="s">
        <v>56</v>
      </c>
      <c r="C17" s="27" t="s">
        <v>57</v>
      </c>
      <c r="D17" s="27" t="s">
        <v>44</v>
      </c>
      <c r="E17" s="33" t="s">
        <v>45</v>
      </c>
      <c r="F17" s="27" t="s">
        <v>8</v>
      </c>
      <c r="G17" s="28">
        <v>0</v>
      </c>
      <c r="H17" s="28">
        <v>10.08</v>
      </c>
      <c r="I17" s="28">
        <v>0</v>
      </c>
    </row>
    <row r="18" spans="1:9" ht="138.75" customHeight="1">
      <c r="A18" s="49" t="s">
        <v>13</v>
      </c>
      <c r="B18" s="27" t="s">
        <v>56</v>
      </c>
      <c r="C18" s="27" t="s">
        <v>57</v>
      </c>
      <c r="D18" s="27" t="s">
        <v>48</v>
      </c>
      <c r="E18" s="33" t="s">
        <v>49</v>
      </c>
      <c r="F18" s="27" t="s">
        <v>8</v>
      </c>
      <c r="G18" s="28">
        <v>0</v>
      </c>
      <c r="H18" s="28">
        <v>4.87</v>
      </c>
      <c r="I18" s="28">
        <v>0</v>
      </c>
    </row>
    <row r="19" spans="1:9" ht="119.25" customHeight="1">
      <c r="A19" s="49" t="s">
        <v>13</v>
      </c>
      <c r="B19" s="27" t="s">
        <v>67</v>
      </c>
      <c r="C19" s="27" t="s">
        <v>68</v>
      </c>
      <c r="D19" s="27" t="s">
        <v>38</v>
      </c>
      <c r="E19" s="33" t="s">
        <v>39</v>
      </c>
      <c r="F19" s="27" t="s">
        <v>8</v>
      </c>
      <c r="G19" s="28">
        <v>0</v>
      </c>
      <c r="H19" s="28">
        <v>2154.4</v>
      </c>
      <c r="I19" s="28">
        <v>0</v>
      </c>
    </row>
    <row r="20" spans="1:9" ht="108" customHeight="1">
      <c r="A20" s="49" t="s">
        <v>13</v>
      </c>
      <c r="B20" s="27" t="s">
        <v>40</v>
      </c>
      <c r="C20" s="27" t="s">
        <v>41</v>
      </c>
      <c r="D20" s="27" t="s">
        <v>38</v>
      </c>
      <c r="E20" s="33" t="s">
        <v>39</v>
      </c>
      <c r="F20" s="27" t="s">
        <v>8</v>
      </c>
      <c r="G20" s="28">
        <v>0</v>
      </c>
      <c r="H20" s="28">
        <v>438.33</v>
      </c>
      <c r="I20" s="28">
        <v>0</v>
      </c>
    </row>
    <row r="21" spans="1:9" ht="140.25" customHeight="1">
      <c r="A21" s="49" t="s">
        <v>13</v>
      </c>
      <c r="B21" s="27" t="s">
        <v>58</v>
      </c>
      <c r="C21" s="27" t="s">
        <v>69</v>
      </c>
      <c r="D21" s="27" t="s">
        <v>48</v>
      </c>
      <c r="E21" s="33" t="s">
        <v>49</v>
      </c>
      <c r="F21" s="27" t="s">
        <v>8</v>
      </c>
      <c r="G21" s="28">
        <v>0</v>
      </c>
      <c r="H21" s="28">
        <v>56.82</v>
      </c>
      <c r="I21" s="28">
        <v>0</v>
      </c>
    </row>
    <row r="22" spans="1:9" ht="141" customHeight="1">
      <c r="A22" s="49" t="s">
        <v>13</v>
      </c>
      <c r="B22" s="27" t="s">
        <v>58</v>
      </c>
      <c r="C22" s="27" t="s">
        <v>69</v>
      </c>
      <c r="D22" s="27" t="s">
        <v>50</v>
      </c>
      <c r="E22" s="33" t="s">
        <v>51</v>
      </c>
      <c r="F22" s="27" t="s">
        <v>8</v>
      </c>
      <c r="G22" s="28">
        <v>0</v>
      </c>
      <c r="H22" s="28">
        <v>57.81</v>
      </c>
      <c r="I22" s="28">
        <v>0</v>
      </c>
    </row>
    <row r="23" spans="1:9" ht="139.5" customHeight="1">
      <c r="A23" s="49" t="s">
        <v>13</v>
      </c>
      <c r="B23" s="27" t="s">
        <v>70</v>
      </c>
      <c r="C23" s="27" t="s">
        <v>71</v>
      </c>
      <c r="D23" s="27" t="s">
        <v>38</v>
      </c>
      <c r="E23" s="33" t="s">
        <v>39</v>
      </c>
      <c r="F23" s="27" t="s">
        <v>8</v>
      </c>
      <c r="G23" s="28">
        <v>0</v>
      </c>
      <c r="H23" s="28">
        <v>808.15</v>
      </c>
      <c r="I23" s="28">
        <v>0</v>
      </c>
    </row>
    <row r="24" spans="1:9" ht="138" customHeight="1">
      <c r="A24" s="49" t="s">
        <v>13</v>
      </c>
      <c r="B24" s="27" t="s">
        <v>70</v>
      </c>
      <c r="C24" s="27" t="s">
        <v>71</v>
      </c>
      <c r="D24" s="27" t="s">
        <v>48</v>
      </c>
      <c r="E24" s="33" t="s">
        <v>49</v>
      </c>
      <c r="F24" s="27" t="s">
        <v>8</v>
      </c>
      <c r="G24" s="28">
        <v>0</v>
      </c>
      <c r="H24" s="28">
        <v>392.47</v>
      </c>
      <c r="I24" s="28">
        <v>0</v>
      </c>
    </row>
    <row r="25" spans="1:9" ht="120.75" customHeight="1">
      <c r="A25" s="49" t="s">
        <v>13</v>
      </c>
      <c r="B25" s="27" t="s">
        <v>72</v>
      </c>
      <c r="C25" s="27" t="s">
        <v>73</v>
      </c>
      <c r="D25" s="27" t="s">
        <v>38</v>
      </c>
      <c r="E25" s="33" t="s">
        <v>39</v>
      </c>
      <c r="F25" s="27" t="s">
        <v>8</v>
      </c>
      <c r="G25" s="28">
        <v>0</v>
      </c>
      <c r="H25" s="28">
        <v>114.58</v>
      </c>
      <c r="I25" s="28">
        <v>0</v>
      </c>
    </row>
    <row r="26" spans="1:9" ht="107.25" customHeight="1">
      <c r="A26" s="49" t="s">
        <v>13</v>
      </c>
      <c r="B26" s="27" t="s">
        <v>59</v>
      </c>
      <c r="C26" s="27" t="s">
        <v>60</v>
      </c>
      <c r="D26" s="27" t="s">
        <v>48</v>
      </c>
      <c r="E26" s="33" t="s">
        <v>49</v>
      </c>
      <c r="F26" s="27" t="s">
        <v>8</v>
      </c>
      <c r="G26" s="28">
        <v>0</v>
      </c>
      <c r="H26" s="28">
        <v>1719.01</v>
      </c>
      <c r="I26" s="28">
        <v>0</v>
      </c>
    </row>
    <row r="27" spans="1:9" ht="138.75" customHeight="1">
      <c r="A27" s="49" t="s">
        <v>13</v>
      </c>
      <c r="B27" s="27" t="s">
        <v>59</v>
      </c>
      <c r="C27" s="27" t="s">
        <v>60</v>
      </c>
      <c r="D27" s="27" t="s">
        <v>44</v>
      </c>
      <c r="E27" s="33" t="s">
        <v>45</v>
      </c>
      <c r="F27" s="27" t="s">
        <v>8</v>
      </c>
      <c r="G27" s="28">
        <v>0</v>
      </c>
      <c r="H27" s="28">
        <v>218.5</v>
      </c>
      <c r="I27" s="28">
        <v>0</v>
      </c>
    </row>
    <row r="28" spans="1:9" ht="138.75" customHeight="1">
      <c r="A28" s="49" t="s">
        <v>13</v>
      </c>
      <c r="B28" s="27" t="s">
        <v>59</v>
      </c>
      <c r="C28" s="27" t="s">
        <v>60</v>
      </c>
      <c r="D28" s="27" t="s">
        <v>50</v>
      </c>
      <c r="E28" s="33" t="s">
        <v>51</v>
      </c>
      <c r="F28" s="27" t="s">
        <v>8</v>
      </c>
      <c r="G28" s="28">
        <v>0</v>
      </c>
      <c r="H28" s="28">
        <v>390.39</v>
      </c>
      <c r="I28" s="28">
        <v>0</v>
      </c>
    </row>
    <row r="29" spans="1:9" ht="119.25" customHeight="1">
      <c r="A29" s="49" t="s">
        <v>13</v>
      </c>
      <c r="B29" s="27" t="s">
        <v>59</v>
      </c>
      <c r="C29" s="27" t="s">
        <v>60</v>
      </c>
      <c r="D29" s="27" t="s">
        <v>38</v>
      </c>
      <c r="E29" s="33" t="s">
        <v>39</v>
      </c>
      <c r="F29" s="27" t="s">
        <v>8</v>
      </c>
      <c r="G29" s="28">
        <v>0</v>
      </c>
      <c r="H29" s="28">
        <v>239.95</v>
      </c>
      <c r="I29" s="28">
        <v>0</v>
      </c>
    </row>
    <row r="30" spans="1:9" ht="139.5" customHeight="1">
      <c r="A30" s="49" t="s">
        <v>13</v>
      </c>
      <c r="B30" s="27" t="s">
        <v>74</v>
      </c>
      <c r="C30" s="27" t="s">
        <v>75</v>
      </c>
      <c r="D30" s="27" t="s">
        <v>38</v>
      </c>
      <c r="E30" s="33" t="s">
        <v>39</v>
      </c>
      <c r="F30" s="27" t="s">
        <v>8</v>
      </c>
      <c r="G30" s="28">
        <v>0</v>
      </c>
      <c r="H30" s="28">
        <v>1315.57</v>
      </c>
      <c r="I30" s="28">
        <v>0</v>
      </c>
    </row>
    <row r="31" spans="1:9" ht="141" customHeight="1">
      <c r="A31" s="49" t="s">
        <v>13</v>
      </c>
      <c r="B31" s="27" t="s">
        <v>74</v>
      </c>
      <c r="C31" s="27" t="s">
        <v>75</v>
      </c>
      <c r="D31" s="27" t="s">
        <v>50</v>
      </c>
      <c r="E31" s="33" t="s">
        <v>51</v>
      </c>
      <c r="F31" s="27" t="s">
        <v>8</v>
      </c>
      <c r="G31" s="28">
        <v>0</v>
      </c>
      <c r="H31" s="28">
        <v>3.94</v>
      </c>
      <c r="I31" s="28">
        <v>0</v>
      </c>
    </row>
    <row r="32" spans="1:9" ht="140.25" customHeight="1">
      <c r="A32" s="49" t="s">
        <v>13</v>
      </c>
      <c r="B32" s="27" t="s">
        <v>76</v>
      </c>
      <c r="C32" s="27" t="s">
        <v>77</v>
      </c>
      <c r="D32" s="27" t="s">
        <v>63</v>
      </c>
      <c r="E32" s="33" t="s">
        <v>64</v>
      </c>
      <c r="F32" s="27" t="s">
        <v>8</v>
      </c>
      <c r="G32" s="28">
        <v>0</v>
      </c>
      <c r="H32" s="28">
        <v>0</v>
      </c>
      <c r="I32" s="28">
        <v>250</v>
      </c>
    </row>
    <row r="33" spans="1:9" ht="120" customHeight="1">
      <c r="A33" s="49" t="s">
        <v>13</v>
      </c>
      <c r="B33" s="27" t="s">
        <v>78</v>
      </c>
      <c r="C33" s="27" t="s">
        <v>79</v>
      </c>
      <c r="D33" s="27" t="s">
        <v>50</v>
      </c>
      <c r="E33" s="33" t="s">
        <v>51</v>
      </c>
      <c r="F33" s="27" t="s">
        <v>8</v>
      </c>
      <c r="G33" s="28">
        <v>0</v>
      </c>
      <c r="H33" s="28">
        <v>1.6</v>
      </c>
      <c r="I33" s="28">
        <v>0</v>
      </c>
    </row>
    <row r="34" spans="1:9" ht="98.25" customHeight="1">
      <c r="A34" s="49" t="s">
        <v>13</v>
      </c>
      <c r="B34" s="27" t="s">
        <v>78</v>
      </c>
      <c r="C34" s="27" t="s">
        <v>79</v>
      </c>
      <c r="D34" s="27" t="s">
        <v>48</v>
      </c>
      <c r="E34" s="33" t="s">
        <v>49</v>
      </c>
      <c r="F34" s="27" t="s">
        <v>8</v>
      </c>
      <c r="G34" s="28">
        <v>0</v>
      </c>
      <c r="H34" s="28">
        <v>4.54</v>
      </c>
      <c r="I34" s="28">
        <v>0</v>
      </c>
    </row>
    <row r="35" spans="1:9" ht="138.75" customHeight="1">
      <c r="A35" s="49" t="s">
        <v>13</v>
      </c>
      <c r="B35" s="27" t="s">
        <v>82</v>
      </c>
      <c r="C35" s="27" t="s">
        <v>83</v>
      </c>
      <c r="D35" s="27" t="s">
        <v>63</v>
      </c>
      <c r="E35" s="33" t="s">
        <v>64</v>
      </c>
      <c r="F35" s="27" t="s">
        <v>8</v>
      </c>
      <c r="G35" s="28">
        <v>0</v>
      </c>
      <c r="H35" s="28">
        <v>0</v>
      </c>
      <c r="I35" s="28">
        <v>250</v>
      </c>
    </row>
    <row r="36" spans="1:9">
      <c r="A36" s="11"/>
      <c r="B36" s="12" t="s">
        <v>10</v>
      </c>
      <c r="C36" s="12"/>
      <c r="D36" s="12"/>
      <c r="E36" s="12"/>
      <c r="F36" s="12"/>
      <c r="G36" s="10">
        <f>SUM(G3:G35)</f>
        <v>396057.44999999995</v>
      </c>
      <c r="H36" s="10">
        <f>SUM(H3:H35)</f>
        <v>33602.220000000008</v>
      </c>
      <c r="I36" s="10">
        <f>SUM(I3:I35)</f>
        <v>500</v>
      </c>
    </row>
    <row r="37" spans="1:9">
      <c r="A37" s="11"/>
      <c r="B37" s="12" t="s">
        <v>11</v>
      </c>
      <c r="C37" s="12"/>
      <c r="D37" s="12"/>
      <c r="E37" s="12"/>
      <c r="F37" s="12"/>
      <c r="G37" s="10"/>
      <c r="H37" s="10"/>
      <c r="I37" s="10">
        <f>G36+H36+I36</f>
        <v>430159.67</v>
      </c>
    </row>
    <row r="38" spans="1:9">
      <c r="A38" s="22"/>
      <c r="B38" s="23" t="s">
        <v>33</v>
      </c>
      <c r="C38" s="24"/>
      <c r="D38" s="24"/>
      <c r="E38" s="24"/>
      <c r="F38" s="24"/>
      <c r="G38" s="39"/>
      <c r="H38" s="39"/>
      <c r="I38" s="26">
        <f>SUM(G3:I3)+SUM(G5:I9)+SUM(G12:I13)+SUM(G16:I18)+SUM(G21:I22)+SUM(G24:I24)+SUM(G26:I28)+SUM(G31:I31)+SUM(G33:I34)</f>
        <v>421484.85999999993</v>
      </c>
    </row>
  </sheetData>
  <autoFilter ref="A2:I2">
    <sortState ref="A3:I9">
      <sortCondition ref="C2"/>
    </sortState>
  </autoFilter>
  <mergeCells count="1">
    <mergeCell ref="A1:I1"/>
  </mergeCells>
  <pageMargins left="0.51181102362204722" right="0.51181102362204722" top="0.55118110236220474" bottom="0.35433070866141736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1" sqref="B1:J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7" width="10.7109375" style="4" hidden="1" customWidth="1"/>
    <col min="8" max="10" width="19.7109375" style="5" customWidth="1"/>
  </cols>
  <sheetData>
    <row r="1" spans="1:10">
      <c r="B1" s="44" t="s">
        <v>86</v>
      </c>
      <c r="C1" s="44"/>
      <c r="D1" s="44"/>
      <c r="E1" s="44"/>
      <c r="F1" s="44"/>
      <c r="G1" s="44"/>
      <c r="H1" s="44"/>
      <c r="I1" s="44"/>
      <c r="J1" s="44"/>
    </row>
    <row r="2" spans="1:10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34</v>
      </c>
      <c r="H2" s="2" t="s">
        <v>5</v>
      </c>
      <c r="I2" s="2" t="s">
        <v>6</v>
      </c>
      <c r="J2" s="2" t="s">
        <v>7</v>
      </c>
    </row>
    <row r="3" spans="1:10" ht="16.5" customHeight="1">
      <c r="A3" s="31" t="s">
        <v>20</v>
      </c>
      <c r="B3" s="27"/>
      <c r="C3" s="27"/>
      <c r="D3" s="27"/>
      <c r="E3" s="27"/>
      <c r="F3" s="27"/>
      <c r="G3" s="27"/>
      <c r="H3" s="28"/>
      <c r="I3" s="28"/>
      <c r="J3" s="28"/>
    </row>
    <row r="4" spans="1:10" ht="16.5" customHeight="1">
      <c r="A4" s="11"/>
      <c r="B4" s="12" t="s">
        <v>10</v>
      </c>
      <c r="C4" s="12"/>
      <c r="D4" s="12"/>
      <c r="E4" s="12"/>
      <c r="F4" s="12"/>
      <c r="G4" s="12"/>
      <c r="H4" s="10">
        <f>SUM(H3)</f>
        <v>0</v>
      </c>
      <c r="I4" s="10">
        <f>SUM(I3)</f>
        <v>0</v>
      </c>
      <c r="J4" s="10">
        <f>SUM(J3)</f>
        <v>0</v>
      </c>
    </row>
    <row r="5" spans="1:10">
      <c r="A5" s="11"/>
      <c r="B5" s="12" t="s">
        <v>11</v>
      </c>
      <c r="C5" s="12"/>
      <c r="D5" s="12"/>
      <c r="E5" s="12"/>
      <c r="F5" s="12"/>
      <c r="G5" s="12"/>
      <c r="H5" s="10"/>
      <c r="I5" s="10"/>
      <c r="J5" s="10">
        <f>H4+I4+J4</f>
        <v>0</v>
      </c>
    </row>
    <row r="6" spans="1:10">
      <c r="A6" s="22"/>
      <c r="B6" s="23" t="s">
        <v>33</v>
      </c>
      <c r="C6" s="24"/>
      <c r="D6" s="24"/>
      <c r="E6" s="24"/>
      <c r="F6" s="24"/>
      <c r="G6" s="24"/>
      <c r="H6" s="25"/>
      <c r="I6" s="25"/>
      <c r="J6" s="26">
        <f>SUM(H3:J3)</f>
        <v>0</v>
      </c>
    </row>
  </sheetData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1" sqref="B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4" t="s">
        <v>86</v>
      </c>
      <c r="C1" s="44"/>
      <c r="D1" s="44"/>
      <c r="E1" s="44"/>
      <c r="F1" s="44"/>
      <c r="G1" s="44"/>
      <c r="H1" s="44"/>
      <c r="I1" s="44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12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12</v>
      </c>
      <c r="B4" s="3"/>
      <c r="C4" s="3"/>
      <c r="D4" s="3"/>
      <c r="E4" s="3"/>
      <c r="F4" s="3"/>
      <c r="G4" s="9"/>
      <c r="H4" s="9"/>
      <c r="I4" s="9"/>
    </row>
    <row r="5" spans="1:9">
      <c r="A5" s="11"/>
      <c r="B5" s="12" t="s">
        <v>10</v>
      </c>
      <c r="C5" s="12"/>
      <c r="D5" s="12"/>
      <c r="E5" s="12"/>
      <c r="F5" s="12"/>
      <c r="G5" s="10">
        <f>SUM(G3:G4)</f>
        <v>0</v>
      </c>
      <c r="H5" s="10">
        <f>SUM(H3:H4)</f>
        <v>0</v>
      </c>
      <c r="I5" s="10">
        <f>SUM(I3:I4)</f>
        <v>0</v>
      </c>
    </row>
    <row r="6" spans="1:9">
      <c r="A6" s="11"/>
      <c r="B6" s="12" t="s">
        <v>11</v>
      </c>
      <c r="C6" s="12"/>
      <c r="D6" s="12"/>
      <c r="E6" s="12"/>
      <c r="F6" s="12"/>
      <c r="G6" s="10"/>
      <c r="H6" s="10"/>
      <c r="I6" s="10">
        <f>G5+H5+I5</f>
        <v>0</v>
      </c>
    </row>
    <row r="7" spans="1:9">
      <c r="A7" s="22"/>
      <c r="B7" s="23" t="s">
        <v>33</v>
      </c>
      <c r="C7" s="24"/>
      <c r="D7" s="24"/>
      <c r="E7" s="24"/>
      <c r="F7" s="24"/>
      <c r="G7" s="25"/>
      <c r="H7" s="25"/>
      <c r="I7" s="26">
        <f>I6</f>
        <v>0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1" sqref="A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4" t="s">
        <v>86</v>
      </c>
      <c r="C1" s="44"/>
      <c r="D1" s="44"/>
      <c r="E1" s="44"/>
      <c r="F1" s="44"/>
      <c r="G1" s="44"/>
      <c r="H1" s="44"/>
      <c r="I1" s="44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 ht="96" customHeight="1">
      <c r="A3" s="31" t="s">
        <v>19</v>
      </c>
      <c r="B3" s="27" t="s">
        <v>80</v>
      </c>
      <c r="C3" s="27" t="s">
        <v>81</v>
      </c>
      <c r="D3" s="27" t="s">
        <v>50</v>
      </c>
      <c r="E3" s="33" t="s">
        <v>51</v>
      </c>
      <c r="F3" s="27" t="s">
        <v>8</v>
      </c>
      <c r="G3" s="28">
        <v>0</v>
      </c>
      <c r="H3" s="28">
        <v>2.71</v>
      </c>
      <c r="I3" s="28">
        <v>0</v>
      </c>
    </row>
    <row r="4" spans="1:9" ht="99.75" customHeight="1">
      <c r="A4" s="31" t="s">
        <v>19</v>
      </c>
      <c r="B4" s="27" t="s">
        <v>80</v>
      </c>
      <c r="C4" s="27" t="s">
        <v>81</v>
      </c>
      <c r="D4" s="27" t="s">
        <v>44</v>
      </c>
      <c r="E4" s="33" t="s">
        <v>45</v>
      </c>
      <c r="F4" s="27" t="s">
        <v>8</v>
      </c>
      <c r="G4" s="28">
        <v>0</v>
      </c>
      <c r="H4" s="28">
        <v>1.54</v>
      </c>
      <c r="I4" s="28">
        <v>0</v>
      </c>
    </row>
    <row r="5" spans="1:9" ht="126">
      <c r="A5" s="31" t="s">
        <v>19</v>
      </c>
      <c r="B5" s="27" t="s">
        <v>80</v>
      </c>
      <c r="C5" s="27" t="s">
        <v>81</v>
      </c>
      <c r="D5" s="27" t="s">
        <v>48</v>
      </c>
      <c r="E5" s="33" t="s">
        <v>49</v>
      </c>
      <c r="F5" s="27" t="s">
        <v>8</v>
      </c>
      <c r="G5" s="28">
        <v>0</v>
      </c>
      <c r="H5" s="28">
        <v>11.7</v>
      </c>
      <c r="I5" s="28">
        <v>0</v>
      </c>
    </row>
    <row r="6" spans="1:9">
      <c r="A6" s="11"/>
      <c r="B6" s="12" t="s">
        <v>10</v>
      </c>
      <c r="C6" s="12"/>
      <c r="D6" s="12"/>
      <c r="E6" s="12"/>
      <c r="F6" s="12"/>
      <c r="G6" s="10">
        <f>SUM(G3:G5)</f>
        <v>0</v>
      </c>
      <c r="H6" s="10">
        <f t="shared" ref="H6:I6" si="0">SUM(H3:H5)</f>
        <v>15.95</v>
      </c>
      <c r="I6" s="10">
        <f t="shared" si="0"/>
        <v>0</v>
      </c>
    </row>
    <row r="7" spans="1:9">
      <c r="A7" s="11"/>
      <c r="B7" s="12" t="s">
        <v>11</v>
      </c>
      <c r="C7" s="12"/>
      <c r="D7" s="12"/>
      <c r="E7" s="12"/>
      <c r="F7" s="12"/>
      <c r="G7" s="10"/>
      <c r="H7" s="10"/>
      <c r="I7" s="10">
        <f>G6+H6+I6</f>
        <v>15.95</v>
      </c>
    </row>
    <row r="8" spans="1:9">
      <c r="A8" s="22"/>
      <c r="B8" s="23" t="s">
        <v>33</v>
      </c>
      <c r="C8" s="24"/>
      <c r="D8" s="24"/>
      <c r="E8" s="24"/>
      <c r="F8" s="24"/>
      <c r="G8" s="25"/>
      <c r="H8" s="25"/>
      <c r="I8" s="26">
        <f>I7</f>
        <v>15.95</v>
      </c>
    </row>
  </sheetData>
  <mergeCells count="1">
    <mergeCell ref="B1:I1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B1" sqref="B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4" t="s">
        <v>86</v>
      </c>
      <c r="C1" s="44"/>
      <c r="D1" s="44"/>
      <c r="E1" s="44"/>
      <c r="F1" s="44"/>
      <c r="G1" s="44"/>
      <c r="H1" s="44"/>
      <c r="I1" s="44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23</v>
      </c>
      <c r="B3" s="3"/>
      <c r="C3" s="3"/>
      <c r="D3" s="3"/>
      <c r="E3" s="3"/>
      <c r="F3" s="3"/>
      <c r="G3" s="9"/>
      <c r="H3" s="9"/>
      <c r="I3" s="9"/>
    </row>
    <row r="4" spans="1:9">
      <c r="A4" s="11"/>
      <c r="B4" s="12" t="s">
        <v>10</v>
      </c>
      <c r="C4" s="12"/>
      <c r="D4" s="12"/>
      <c r="E4" s="12"/>
      <c r="F4" s="12"/>
      <c r="G4" s="10">
        <f>SUM(G3:G3)</f>
        <v>0</v>
      </c>
      <c r="H4" s="10">
        <f>SUM(H3:H3)</f>
        <v>0</v>
      </c>
      <c r="I4" s="10">
        <f>SUM(I3:I3)</f>
        <v>0</v>
      </c>
    </row>
    <row r="5" spans="1:9">
      <c r="A5" s="11"/>
      <c r="B5" s="12" t="s">
        <v>11</v>
      </c>
      <c r="C5" s="12"/>
      <c r="D5" s="12"/>
      <c r="E5" s="12"/>
      <c r="F5" s="12"/>
      <c r="G5" s="10"/>
      <c r="H5" s="10"/>
      <c r="I5" s="10">
        <f>G4+H4+I4</f>
        <v>0</v>
      </c>
    </row>
    <row r="6" spans="1:9">
      <c r="A6" s="22"/>
      <c r="B6" s="23" t="s">
        <v>33</v>
      </c>
      <c r="C6" s="24"/>
      <c r="D6" s="24"/>
      <c r="E6" s="24"/>
      <c r="F6" s="24"/>
      <c r="G6" s="25"/>
      <c r="H6" s="25"/>
      <c r="I6" s="26">
        <f>I5</f>
        <v>0</v>
      </c>
    </row>
  </sheetData>
  <mergeCells count="1">
    <mergeCell ref="B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A3" sqref="A3:I5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4" t="s">
        <v>86</v>
      </c>
      <c r="C1" s="44"/>
      <c r="D1" s="44"/>
      <c r="E1" s="44"/>
      <c r="F1" s="44"/>
      <c r="G1" s="44"/>
      <c r="H1" s="44"/>
      <c r="I1" s="44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31" t="s">
        <v>22</v>
      </c>
      <c r="B3" s="27"/>
      <c r="C3" s="27"/>
      <c r="D3" s="27"/>
      <c r="E3" s="33"/>
      <c r="F3" s="27"/>
      <c r="G3" s="28"/>
      <c r="H3" s="28"/>
      <c r="I3" s="28"/>
    </row>
    <row r="4" spans="1:9">
      <c r="A4" s="31" t="s">
        <v>22</v>
      </c>
      <c r="B4" s="27"/>
      <c r="C4" s="27"/>
      <c r="D4" s="27"/>
      <c r="E4" s="33"/>
      <c r="F4" s="27"/>
      <c r="G4" s="28"/>
      <c r="H4" s="28"/>
      <c r="I4" s="28"/>
    </row>
    <row r="5" spans="1:9">
      <c r="A5" s="11"/>
      <c r="B5" s="12" t="s">
        <v>10</v>
      </c>
      <c r="C5" s="12"/>
      <c r="D5" s="12"/>
      <c r="E5" s="12"/>
      <c r="F5" s="12"/>
      <c r="G5" s="10">
        <f>SUM(G3:G4)</f>
        <v>0</v>
      </c>
      <c r="H5" s="10">
        <f>SUM(H3:H4)</f>
        <v>0</v>
      </c>
      <c r="I5" s="10">
        <f>SUM(I3:I4)</f>
        <v>0</v>
      </c>
    </row>
    <row r="6" spans="1:9">
      <c r="A6" s="22"/>
      <c r="B6" s="12" t="s">
        <v>11</v>
      </c>
      <c r="C6" s="12"/>
      <c r="D6" s="12"/>
      <c r="E6" s="12"/>
      <c r="F6" s="12"/>
      <c r="G6" s="10"/>
      <c r="H6" s="10"/>
      <c r="I6" s="10">
        <f>G5+H5+I5</f>
        <v>0</v>
      </c>
    </row>
    <row r="7" spans="1:9">
      <c r="A7" s="32"/>
      <c r="B7" s="23" t="s">
        <v>33</v>
      </c>
      <c r="C7" s="24"/>
      <c r="D7" s="24"/>
      <c r="E7" s="24"/>
      <c r="F7" s="24"/>
      <c r="G7" s="25"/>
      <c r="H7" s="25"/>
      <c r="I7" s="26">
        <f>I6</f>
        <v>0</v>
      </c>
    </row>
  </sheetData>
  <mergeCells count="1">
    <mergeCell ref="B1:I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1" sqref="B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4" t="s">
        <v>86</v>
      </c>
      <c r="C1" s="44"/>
      <c r="D1" s="44"/>
      <c r="E1" s="44"/>
      <c r="F1" s="44"/>
      <c r="G1" s="44"/>
      <c r="H1" s="44"/>
      <c r="I1" s="44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21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21</v>
      </c>
      <c r="B4" s="3"/>
      <c r="C4" s="3"/>
      <c r="D4" s="3"/>
      <c r="E4" s="3"/>
      <c r="F4" s="3"/>
      <c r="G4" s="9"/>
      <c r="H4" s="9"/>
      <c r="I4" s="9"/>
    </row>
    <row r="5" spans="1:9">
      <c r="A5" s="11"/>
      <c r="B5" s="12" t="s">
        <v>10</v>
      </c>
      <c r="C5" s="12"/>
      <c r="D5" s="12"/>
      <c r="E5" s="12"/>
      <c r="F5" s="12"/>
      <c r="G5" s="10">
        <f>SUM(G3:G4)</f>
        <v>0</v>
      </c>
      <c r="H5" s="10">
        <f>SUM(H3:H4)</f>
        <v>0</v>
      </c>
      <c r="I5" s="10">
        <f>SUM(I3:I4)</f>
        <v>0</v>
      </c>
    </row>
    <row r="6" spans="1:9">
      <c r="A6" s="11"/>
      <c r="B6" s="12" t="s">
        <v>11</v>
      </c>
      <c r="C6" s="12"/>
      <c r="D6" s="12"/>
      <c r="E6" s="12"/>
      <c r="F6" s="12"/>
      <c r="G6" s="10"/>
      <c r="H6" s="10"/>
      <c r="I6" s="10">
        <f>G5+H5+I5</f>
        <v>0</v>
      </c>
    </row>
    <row r="7" spans="1:9">
      <c r="A7" s="22"/>
      <c r="B7" s="23" t="s">
        <v>33</v>
      </c>
      <c r="C7" s="24"/>
      <c r="D7" s="24"/>
      <c r="E7" s="24"/>
      <c r="F7" s="24"/>
      <c r="G7" s="25"/>
      <c r="H7" s="25"/>
      <c r="I7" s="26">
        <f>I6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УЖКХ</vt:lpstr>
      <vt:lpstr>Финуправление</vt:lpstr>
      <vt:lpstr>КСП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2022-12-14T07:25:13Z</cp:lastPrinted>
  <dcterms:created xsi:type="dcterms:W3CDTF">2021-01-22T05:00:04Z</dcterms:created>
  <dcterms:modified xsi:type="dcterms:W3CDTF">2022-12-14T07:25:43Z</dcterms:modified>
</cp:coreProperties>
</file>