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ЖКХ" sheetId="8" r:id="rId8"/>
    <sheet name="Финуправление" sheetId="9" r:id="rId9"/>
    <sheet name="КСП" sheetId="10" r:id="rId10"/>
  </sheets>
  <definedNames>
    <definedName name="_xlnm._FilterDatabase" localSheetId="2" hidden="1">Образование!$A$2:$J$2</definedName>
    <definedName name="_xlnm.Print_Area" localSheetId="0">'Информация УФНС'!$B$1:$J$6</definedName>
  </definedNames>
  <calcPr calcId="124519"/>
</workbook>
</file>

<file path=xl/calcChain.xml><?xml version="1.0" encoding="utf-8"?>
<calcChain xmlns="http://schemas.openxmlformats.org/spreadsheetml/2006/main">
  <c r="J10" i="8"/>
  <c r="J8"/>
  <c r="I8"/>
  <c r="H8"/>
  <c r="J6" i="2"/>
  <c r="J4"/>
  <c r="I4"/>
  <c r="H4"/>
  <c r="J21" i="4"/>
  <c r="J19"/>
  <c r="I19"/>
  <c r="H19"/>
  <c r="J26" i="1"/>
  <c r="J25"/>
  <c r="I25"/>
  <c r="H25"/>
  <c r="J5" i="6"/>
  <c r="I5"/>
  <c r="H5"/>
  <c r="J9" i="8" l="1"/>
  <c r="I5" i="10"/>
  <c r="H5"/>
  <c r="G5"/>
  <c r="I5" i="9"/>
  <c r="H5"/>
  <c r="G5"/>
  <c r="I4" i="7"/>
  <c r="H4"/>
  <c r="G4"/>
  <c r="I5" i="5"/>
  <c r="H5"/>
  <c r="G5"/>
  <c r="I6" i="10" l="1"/>
  <c r="I6" i="9"/>
  <c r="D8" i="3"/>
  <c r="I5" i="7"/>
  <c r="J6" i="6"/>
  <c r="D3" i="3" s="1"/>
  <c r="I6" i="5"/>
  <c r="J5" i="2"/>
  <c r="J20" i="4"/>
  <c r="I7" i="10" l="1"/>
  <c r="D10" i="3" s="1"/>
  <c r="C10"/>
  <c r="I7" i="9"/>
  <c r="D7" i="3" s="1"/>
  <c r="C7"/>
  <c r="C8"/>
  <c r="E8" s="1"/>
  <c r="I6" i="7"/>
  <c r="D9" i="3" s="1"/>
  <c r="C9"/>
  <c r="C3"/>
  <c r="E3" s="1"/>
  <c r="I7" i="5"/>
  <c r="D4" i="3" s="1"/>
  <c r="C4"/>
  <c r="D5"/>
  <c r="C5"/>
  <c r="C6"/>
  <c r="D6"/>
  <c r="E10" l="1"/>
  <c r="E7"/>
  <c r="E9"/>
  <c r="E4"/>
  <c r="E5"/>
  <c r="C11"/>
  <c r="E6"/>
  <c r="D11"/>
  <c r="E11" l="1"/>
</calcChain>
</file>

<file path=xl/sharedStrings.xml><?xml version="1.0" encoding="utf-8"?>
<sst xmlns="http://schemas.openxmlformats.org/spreadsheetml/2006/main" count="462" uniqueCount="77">
  <si>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</si>
  <si>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</si>
  <si>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</si>
  <si>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</si>
  <si>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</si>
  <si>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</si>
  <si>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</si>
  <si>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</si>
  <si>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84701000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</si>
  <si>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</si>
  <si>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</si>
  <si>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</si>
  <si>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</si>
  <si>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</si>
  <si>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</si>
  <si>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</si>
  <si>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</si>
  <si>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</si>
  <si>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</si>
  <si>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</si>
  <si>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</si>
  <si>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</si>
  <si>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</si>
  <si>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</si>
  <si>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</si>
  <si>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</si>
  <si>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</si>
  <si>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</si>
  <si>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</si>
  <si>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</si>
  <si>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</si>
  <si>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</si>
  <si>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</si>
  <si>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</si>
  <si>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01</t>
  </si>
  <si>
    <t>Код статуса (1.6)</t>
  </si>
  <si>
    <t>ГЛАВА</t>
  </si>
  <si>
    <t>18210602010020000110</t>
  </si>
  <si>
    <t>Налог на имущество организаций по имуществу, не входящему в Единую систему газоснабжения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</si>
  <si>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</si>
  <si>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</si>
  <si>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0411091290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</si>
  <si>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</si>
  <si>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</si>
  <si>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</si>
  <si>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0411091357</t>
  </si>
  <si>
    <t>МУНИЦИПАЛЬНОЕ АВТОНОМНОЕ УЧРЕЖДЕНИЕ ДОПОЛНИТЕЛЬНОГО ОБРАЗОВАНИЯ "ЦЕНТР ДОПОЛНИТЕЛЬНОГО ОБРАЗОВАНИЯ "КОСМОС" ГОРОДА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</si>
  <si>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</si>
  <si>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</si>
  <si>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</si>
  <si>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</si>
  <si>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0411174300</t>
  </si>
  <si>
    <t>МУНИЦИПАЛЬНОЕ БЮДЖЕТНОЕ ДОШКОЛЬНОЕ ОБРАЗОВАТЕЛЬНОЕ УЧРЕЖДЕНИЕ "ДЕТСКИЙ САД № 17 "РАДУГА" ОБЩЕРАЗВИВАЮЩЕГО ВИДА ГОРОДА ГОРНО-АЛТАЙСКА"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</si>
  <si>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</si>
  <si>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</si>
  <si>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</si>
  <si>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</si>
  <si>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</t>
  </si>
  <si>
    <t>0411091340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</si>
  <si>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</si>
  <si>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0411091212</t>
  </si>
  <si>
    <t>МУНИЦИПАЛЬНОЕ БЮДЖЕТНОЕ ДОШКОЛЬНОЕ ОБРАЗОВАТЕЛЬНОЕ УЧРЕЖДЕНИЕ "ДЕТСКИЙ САД №12 "БЕРЕЗКА" ОБЩЕРАЗВИВАЮЩЕГО ВИДА ГОРОДА ГОРНО-АЛТАЙСКА"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</si>
  <si>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</si>
  <si>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</si>
  <si>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0411088403</t>
  </si>
  <si>
    <t>МУНИЦИПАЛЬНОЕ БЮДЖЕТНОЕ ОБЩЕОБРАЗОВАТЕЛЬНОЕ УЧРЕЖДЕНИЕ "ГИМНАЗИЯ № 9 "ГАРМОНИЯ" Г. ГОРНО-АЛТАЙСКА"</t>
  </si>
  <si>
    <t>0411119901</t>
  </si>
  <si>
    <t>МУНИЦИПАЛЬНОЕ БЮДЖЕТНОЕ ОБЩЕОБРАЗОВАТЕЛЬНОЕ УЧРЕЖДЕНИЕ "СРЕДНЯЯ ОБЩЕОБРАЗОВАТЕЛЬНАЯ ШКОЛА № 10 ГОРОДА ГОРНО-АЛТАЙСКА"</t>
  </si>
  <si>
    <t>0411112960</t>
  </si>
  <si>
    <t>МУНИЦИПАЛЬНОЕ БЮДЖЕТНОЕ УЧРЕЖДЕНИЕ "СПОРТИВНАЯ ШКОЛА ГОРОДА ГОРНО-АЛТАЙСКА"</t>
  </si>
  <si>
    <t>0411031809</t>
  </si>
  <si>
    <t>МУНИЦИПАЛЬНОЕ БЮДЖЕТНОЕ УЧРЕЖДЕНИЕ ДОПОЛНИТЕЛЬНОГО ОБРАЗОВАНИЯ "ДЕТСКО-ЮНОШЕСКИЙ ЦЕНТР "АДАМАНТ" ГОРОДА ГОРНО-АЛТАЙСКА"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</si>
  <si>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</si>
  <si>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</si>
  <si>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</si>
  <si>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</si>
  <si>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Задолженность по платежам в бюджетную систему Российской Федерации на 01.05.2022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</si>
</sst>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left" vertical="center" wrapText="1"/>
    </xf>
    <xf numFmtId="2" fontId="8" fillId="0" borderId="6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66FF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pane xSplit="6" ySplit="2" topLeftCell="G21" activePane="bottomRight" state="frozen"/>
      <selection pane="topRight" activeCell="G1" sqref="G1"/>
      <selection pane="bottomLeft" activeCell="A3" sqref="A3"/>
      <selection pane="bottomRight" activeCell="J26" sqref="J26"/>
    </sheetView>
  </sheetViews>
  <sheetFormatPr defaultRowHeight="15"/>
  <cols>
    <col min="1" max="1" width="9.140625" style="33" customWidth="1"/>
    <col min="2" max="2" width="16.7109375" style="4" customWidth="1"/>
    <col min="3" max="3" width="19.7109375" style="4" customWidth="1"/>
    <col min="4" max="4" width="21.28515625" style="4" customWidth="1"/>
    <col min="5" max="5" width="19.7109375" style="4" customWidth="1"/>
    <col min="6" max="6" width="13.140625" style="4" customWidth="1"/>
    <col min="7" max="7" width="10.7109375" style="4" customWidth="1"/>
    <col min="8" max="10" width="19.7109375" style="5" customWidth="1"/>
  </cols>
  <sheetData>
    <row r="1" spans="1:10" ht="15" customHeight="1">
      <c r="A1" s="33" t="s">
        <v>19</v>
      </c>
      <c r="B1" s="38" t="s">
        <v>76</v>
      </c>
      <c r="C1" s="39"/>
      <c r="D1" s="39"/>
      <c r="E1" s="39"/>
      <c r="F1" s="39"/>
      <c r="G1" s="39"/>
      <c r="H1" s="39"/>
      <c r="I1" s="39"/>
      <c r="J1" s="40"/>
    </row>
    <row r="2" spans="1:10" ht="31.5">
      <c r="A2" s="34" t="s">
        <v>36</v>
      </c>
      <c r="B2" s="29" t="s">
        <v>0</v>
      </c>
      <c r="C2" s="30" t="s">
        <v>1</v>
      </c>
      <c r="D2" s="29" t="s">
        <v>2</v>
      </c>
      <c r="E2" s="29" t="s">
        <v>3</v>
      </c>
      <c r="F2" s="29" t="s">
        <v>4</v>
      </c>
      <c r="G2" s="29" t="s">
        <v>35</v>
      </c>
      <c r="H2" s="31" t="s">
        <v>5</v>
      </c>
      <c r="I2" s="31" t="s">
        <v>6</v>
      </c>
      <c r="J2" s="31" t="s">
        <v>7</v>
      </c>
    </row>
    <row r="3" spans="1:10" ht="136.5" customHeight="1">
      <c r="A3" s="35" t="s">
        <v>13</v>
      </c>
      <c r="B3" s="27" t="s">
        <v>41</v>
      </c>
      <c r="C3" s="27" t="s">
        <v>42</v>
      </c>
      <c r="D3" s="27" t="s">
        <v>43</v>
      </c>
      <c r="E3" s="27" t="s">
        <v>44</v>
      </c>
      <c r="F3" s="27" t="s">
        <v>8</v>
      </c>
      <c r="G3" s="27" t="s">
        <v>34</v>
      </c>
      <c r="H3" s="28">
        <v>0</v>
      </c>
      <c r="I3" s="28">
        <v>584.91999999999996</v>
      </c>
      <c r="J3" s="28">
        <v>0</v>
      </c>
    </row>
    <row r="4" spans="1:10" ht="86.25" customHeight="1">
      <c r="A4" s="35" t="s">
        <v>13</v>
      </c>
      <c r="B4" s="27" t="s">
        <v>45</v>
      </c>
      <c r="C4" s="27" t="s">
        <v>46</v>
      </c>
      <c r="D4" s="27" t="s">
        <v>47</v>
      </c>
      <c r="E4" s="27" t="s">
        <v>48</v>
      </c>
      <c r="F4" s="27" t="s">
        <v>8</v>
      </c>
      <c r="G4" s="27" t="s">
        <v>34</v>
      </c>
      <c r="H4" s="28">
        <v>0</v>
      </c>
      <c r="I4" s="28">
        <v>743.58</v>
      </c>
      <c r="J4" s="28">
        <v>0</v>
      </c>
    </row>
    <row r="5" spans="1:10" ht="108" customHeight="1">
      <c r="A5" s="35" t="s">
        <v>13</v>
      </c>
      <c r="B5" s="27" t="s">
        <v>49</v>
      </c>
      <c r="C5" s="27" t="s">
        <v>50</v>
      </c>
      <c r="D5" s="27" t="s">
        <v>47</v>
      </c>
      <c r="E5" s="27" t="s">
        <v>48</v>
      </c>
      <c r="F5" s="27" t="s">
        <v>8</v>
      </c>
      <c r="G5" s="27" t="s">
        <v>34</v>
      </c>
      <c r="H5" s="28">
        <v>0</v>
      </c>
      <c r="I5" s="28">
        <v>143.51</v>
      </c>
      <c r="J5" s="28">
        <v>0</v>
      </c>
    </row>
    <row r="6" spans="1:10" ht="108" customHeight="1">
      <c r="A6" s="35" t="s">
        <v>13</v>
      </c>
      <c r="B6" s="27" t="s">
        <v>49</v>
      </c>
      <c r="C6" s="27" t="s">
        <v>50</v>
      </c>
      <c r="D6" s="27" t="s">
        <v>43</v>
      </c>
      <c r="E6" s="27" t="s">
        <v>44</v>
      </c>
      <c r="F6" s="27" t="s">
        <v>8</v>
      </c>
      <c r="G6" s="27" t="s">
        <v>34</v>
      </c>
      <c r="H6" s="28">
        <v>0</v>
      </c>
      <c r="I6" s="28">
        <v>23.19</v>
      </c>
      <c r="J6" s="28">
        <v>0</v>
      </c>
    </row>
    <row r="7" spans="1:10" ht="105">
      <c r="A7" s="35" t="s">
        <v>13</v>
      </c>
      <c r="B7" s="27" t="s">
        <v>51</v>
      </c>
      <c r="C7" s="27" t="s">
        <v>52</v>
      </c>
      <c r="D7" s="27" t="s">
        <v>43</v>
      </c>
      <c r="E7" s="27" t="s">
        <v>44</v>
      </c>
      <c r="F7" s="27" t="s">
        <v>8</v>
      </c>
      <c r="G7" s="27" t="s">
        <v>34</v>
      </c>
      <c r="H7" s="28">
        <v>9186.58</v>
      </c>
      <c r="I7" s="28">
        <v>0</v>
      </c>
      <c r="J7" s="28">
        <v>0</v>
      </c>
    </row>
    <row r="8" spans="1:10" ht="140.25" customHeight="1">
      <c r="A8" s="35" t="s">
        <v>13</v>
      </c>
      <c r="B8" s="27" t="s">
        <v>53</v>
      </c>
      <c r="C8" s="27" t="s">
        <v>54</v>
      </c>
      <c r="D8" s="27" t="s">
        <v>55</v>
      </c>
      <c r="E8" s="32" t="s">
        <v>56</v>
      </c>
      <c r="F8" s="27" t="s">
        <v>8</v>
      </c>
      <c r="G8" s="27" t="s">
        <v>57</v>
      </c>
      <c r="H8" s="28">
        <v>0</v>
      </c>
      <c r="I8" s="28">
        <v>278.38</v>
      </c>
      <c r="J8" s="28">
        <v>0</v>
      </c>
    </row>
    <row r="9" spans="1:10" ht="141" customHeight="1">
      <c r="A9" s="35" t="s">
        <v>13</v>
      </c>
      <c r="B9" s="27" t="s">
        <v>58</v>
      </c>
      <c r="C9" s="27" t="s">
        <v>59</v>
      </c>
      <c r="D9" s="27" t="s">
        <v>55</v>
      </c>
      <c r="E9" s="32" t="s">
        <v>56</v>
      </c>
      <c r="F9" s="27" t="s">
        <v>8</v>
      </c>
      <c r="G9" s="27" t="s">
        <v>57</v>
      </c>
      <c r="H9" s="28">
        <v>0</v>
      </c>
      <c r="I9" s="28">
        <v>205.12</v>
      </c>
      <c r="J9" s="28">
        <v>0</v>
      </c>
    </row>
    <row r="10" spans="1:10" ht="105">
      <c r="A10" s="35" t="s">
        <v>13</v>
      </c>
      <c r="B10" s="27" t="s">
        <v>60</v>
      </c>
      <c r="C10" s="27" t="s">
        <v>61</v>
      </c>
      <c r="D10" s="27" t="s">
        <v>43</v>
      </c>
      <c r="E10" s="27" t="s">
        <v>44</v>
      </c>
      <c r="F10" s="27" t="s">
        <v>8</v>
      </c>
      <c r="G10" s="27" t="s">
        <v>34</v>
      </c>
      <c r="H10" s="28">
        <v>714.22</v>
      </c>
      <c r="I10" s="28">
        <v>2.74</v>
      </c>
      <c r="J10" s="28">
        <v>0</v>
      </c>
    </row>
    <row r="11" spans="1:10" ht="138.75" customHeight="1">
      <c r="A11" s="35" t="s">
        <v>13</v>
      </c>
      <c r="B11" s="27" t="s">
        <v>62</v>
      </c>
      <c r="C11" s="27" t="s">
        <v>63</v>
      </c>
      <c r="D11" s="27" t="s">
        <v>55</v>
      </c>
      <c r="E11" s="32" t="s">
        <v>56</v>
      </c>
      <c r="F11" s="27" t="s">
        <v>8</v>
      </c>
      <c r="G11" s="27" t="s">
        <v>57</v>
      </c>
      <c r="H11" s="28">
        <v>0</v>
      </c>
      <c r="I11" s="28">
        <v>20.46</v>
      </c>
      <c r="J11" s="28">
        <v>0</v>
      </c>
    </row>
    <row r="12" spans="1:10" ht="94.5">
      <c r="A12" s="35" t="s">
        <v>13</v>
      </c>
      <c r="B12" s="27" t="s">
        <v>62</v>
      </c>
      <c r="C12" s="27" t="s">
        <v>63</v>
      </c>
      <c r="D12" s="27" t="s">
        <v>43</v>
      </c>
      <c r="E12" s="27" t="s">
        <v>44</v>
      </c>
      <c r="F12" s="27" t="s">
        <v>8</v>
      </c>
      <c r="G12" s="27" t="s">
        <v>34</v>
      </c>
      <c r="H12" s="28">
        <v>0</v>
      </c>
      <c r="I12" s="28">
        <v>23.16</v>
      </c>
      <c r="J12" s="28">
        <v>0</v>
      </c>
    </row>
    <row r="13" spans="1:10" ht="139.5" customHeight="1">
      <c r="A13" s="35" t="s">
        <v>13</v>
      </c>
      <c r="B13" s="27" t="s">
        <v>64</v>
      </c>
      <c r="C13" s="27" t="s">
        <v>65</v>
      </c>
      <c r="D13" s="27" t="s">
        <v>55</v>
      </c>
      <c r="E13" s="32" t="s">
        <v>56</v>
      </c>
      <c r="F13" s="27" t="s">
        <v>8</v>
      </c>
      <c r="G13" s="27" t="s">
        <v>57</v>
      </c>
      <c r="H13" s="28">
        <v>0</v>
      </c>
      <c r="I13" s="28">
        <v>137.77000000000001</v>
      </c>
      <c r="J13" s="28">
        <v>0</v>
      </c>
    </row>
    <row r="14" spans="1:10" ht="126">
      <c r="A14" s="35" t="s">
        <v>13</v>
      </c>
      <c r="B14" s="27" t="s">
        <v>64</v>
      </c>
      <c r="C14" s="27" t="s">
        <v>65</v>
      </c>
      <c r="D14" s="27" t="s">
        <v>47</v>
      </c>
      <c r="E14" s="27" t="s">
        <v>48</v>
      </c>
      <c r="F14" s="27" t="s">
        <v>8</v>
      </c>
      <c r="G14" s="27" t="s">
        <v>34</v>
      </c>
      <c r="H14" s="28">
        <v>0</v>
      </c>
      <c r="I14" s="28">
        <v>342.58</v>
      </c>
      <c r="J14" s="28">
        <v>0</v>
      </c>
    </row>
    <row r="15" spans="1:10" ht="94.5">
      <c r="A15" s="35" t="s">
        <v>13</v>
      </c>
      <c r="B15" s="27" t="s">
        <v>64</v>
      </c>
      <c r="C15" s="27" t="s">
        <v>65</v>
      </c>
      <c r="D15" s="27" t="s">
        <v>43</v>
      </c>
      <c r="E15" s="27" t="s">
        <v>44</v>
      </c>
      <c r="F15" s="27" t="s">
        <v>8</v>
      </c>
      <c r="G15" s="27" t="s">
        <v>34</v>
      </c>
      <c r="H15" s="28">
        <v>0</v>
      </c>
      <c r="I15" s="28">
        <v>10.88</v>
      </c>
      <c r="J15" s="28">
        <v>0</v>
      </c>
    </row>
    <row r="16" spans="1:10" ht="126">
      <c r="A16" s="35" t="s">
        <v>13</v>
      </c>
      <c r="B16" s="27" t="s">
        <v>66</v>
      </c>
      <c r="C16" s="27" t="s">
        <v>67</v>
      </c>
      <c r="D16" s="27" t="s">
        <v>47</v>
      </c>
      <c r="E16" s="27" t="s">
        <v>48</v>
      </c>
      <c r="F16" s="27" t="s">
        <v>8</v>
      </c>
      <c r="G16" s="27" t="s">
        <v>34</v>
      </c>
      <c r="H16" s="28">
        <v>0.1</v>
      </c>
      <c r="I16" s="28">
        <v>0</v>
      </c>
      <c r="J16" s="28">
        <v>0</v>
      </c>
    </row>
    <row r="17" spans="1:10" ht="126">
      <c r="A17" s="35" t="s">
        <v>20</v>
      </c>
      <c r="B17" s="27" t="s">
        <v>68</v>
      </c>
      <c r="C17" s="27" t="s">
        <v>69</v>
      </c>
      <c r="D17" s="27" t="s">
        <v>47</v>
      </c>
      <c r="E17" s="27" t="s">
        <v>48</v>
      </c>
      <c r="F17" s="27" t="s">
        <v>8</v>
      </c>
      <c r="G17" s="27" t="s">
        <v>34</v>
      </c>
      <c r="H17" s="28">
        <v>0</v>
      </c>
      <c r="I17" s="28">
        <v>3.83</v>
      </c>
      <c r="J17" s="28">
        <v>0</v>
      </c>
    </row>
    <row r="18" spans="1:10" ht="94.5">
      <c r="A18" s="35" t="s">
        <v>13</v>
      </c>
      <c r="B18" s="27" t="s">
        <v>70</v>
      </c>
      <c r="C18" s="27" t="s">
        <v>71</v>
      </c>
      <c r="D18" s="27" t="s">
        <v>43</v>
      </c>
      <c r="E18" s="27" t="s">
        <v>44</v>
      </c>
      <c r="F18" s="27" t="s">
        <v>8</v>
      </c>
      <c r="G18" s="27" t="s">
        <v>34</v>
      </c>
      <c r="H18" s="28">
        <v>0</v>
      </c>
      <c r="I18" s="28">
        <v>34.770000000000003</v>
      </c>
      <c r="J18" s="28">
        <v>0</v>
      </c>
    </row>
    <row r="19" spans="1:10" ht="126">
      <c r="A19" s="35" t="s">
        <v>13</v>
      </c>
      <c r="B19" s="27" t="s">
        <v>70</v>
      </c>
      <c r="C19" s="27" t="s">
        <v>71</v>
      </c>
      <c r="D19" s="27" t="s">
        <v>47</v>
      </c>
      <c r="E19" s="27" t="s">
        <v>48</v>
      </c>
      <c r="F19" s="27" t="s">
        <v>8</v>
      </c>
      <c r="G19" s="27" t="s">
        <v>34</v>
      </c>
      <c r="H19" s="28">
        <v>0</v>
      </c>
      <c r="I19" s="28">
        <v>72.150000000000006</v>
      </c>
      <c r="J19" s="28">
        <v>0</v>
      </c>
    </row>
    <row r="20" spans="1:10" ht="115.5">
      <c r="A20" s="35" t="s">
        <v>22</v>
      </c>
      <c r="B20" s="27" t="s">
        <v>39</v>
      </c>
      <c r="C20" s="27" t="s">
        <v>40</v>
      </c>
      <c r="D20" s="27" t="s">
        <v>74</v>
      </c>
      <c r="E20" s="27" t="s">
        <v>75</v>
      </c>
      <c r="F20" s="27" t="s">
        <v>8</v>
      </c>
      <c r="G20" s="27" t="s">
        <v>34</v>
      </c>
      <c r="H20" s="28">
        <v>0</v>
      </c>
      <c r="I20" s="28">
        <v>0</v>
      </c>
      <c r="J20" s="28">
        <v>2500</v>
      </c>
    </row>
    <row r="21" spans="1:10" ht="136.5">
      <c r="A21" s="35" t="s">
        <v>22</v>
      </c>
      <c r="B21" s="27" t="s">
        <v>39</v>
      </c>
      <c r="C21" s="27" t="s">
        <v>40</v>
      </c>
      <c r="D21" s="27" t="s">
        <v>72</v>
      </c>
      <c r="E21" s="27" t="s">
        <v>73</v>
      </c>
      <c r="F21" s="27" t="s">
        <v>8</v>
      </c>
      <c r="G21" s="27" t="s">
        <v>34</v>
      </c>
      <c r="H21" s="28">
        <v>29135.759999999998</v>
      </c>
      <c r="I21" s="28">
        <v>941.32</v>
      </c>
      <c r="J21" s="28">
        <v>0</v>
      </c>
    </row>
    <row r="22" spans="1:10" ht="105">
      <c r="A22" s="35" t="s">
        <v>22</v>
      </c>
      <c r="B22" s="27" t="s">
        <v>39</v>
      </c>
      <c r="C22" s="27" t="s">
        <v>40</v>
      </c>
      <c r="D22" s="27" t="s">
        <v>43</v>
      </c>
      <c r="E22" s="27" t="s">
        <v>44</v>
      </c>
      <c r="F22" s="27" t="s">
        <v>8</v>
      </c>
      <c r="G22" s="27" t="s">
        <v>34</v>
      </c>
      <c r="H22" s="28">
        <v>16567.39</v>
      </c>
      <c r="I22" s="28">
        <v>535.25</v>
      </c>
      <c r="J22" s="28">
        <v>0</v>
      </c>
    </row>
    <row r="23" spans="1:10" ht="126">
      <c r="A23" s="35" t="s">
        <v>22</v>
      </c>
      <c r="B23" s="27" t="s">
        <v>39</v>
      </c>
      <c r="C23" s="27" t="s">
        <v>40</v>
      </c>
      <c r="D23" s="27" t="s">
        <v>47</v>
      </c>
      <c r="E23" s="27" t="s">
        <v>48</v>
      </c>
      <c r="F23" s="27" t="s">
        <v>8</v>
      </c>
      <c r="G23" s="27" t="s">
        <v>34</v>
      </c>
      <c r="H23" s="28">
        <v>69831.09</v>
      </c>
      <c r="I23" s="28">
        <v>1808.82</v>
      </c>
      <c r="J23" s="28">
        <v>0</v>
      </c>
    </row>
    <row r="24" spans="1:10" ht="105">
      <c r="A24" s="35" t="s">
        <v>22</v>
      </c>
      <c r="B24" s="45" t="s">
        <v>39</v>
      </c>
      <c r="C24" s="45" t="s">
        <v>40</v>
      </c>
      <c r="D24" s="45" t="s">
        <v>37</v>
      </c>
      <c r="E24" s="45" t="s">
        <v>38</v>
      </c>
      <c r="F24" s="45" t="s">
        <v>8</v>
      </c>
      <c r="G24" s="45" t="s">
        <v>34</v>
      </c>
      <c r="H24" s="46">
        <v>0</v>
      </c>
      <c r="I24" s="46">
        <v>5677.49</v>
      </c>
      <c r="J24" s="46">
        <v>0</v>
      </c>
    </row>
    <row r="25" spans="1:10">
      <c r="A25" s="37" t="s">
        <v>10</v>
      </c>
      <c r="B25" s="24"/>
      <c r="C25" s="24"/>
      <c r="D25" s="24"/>
      <c r="E25" s="24"/>
      <c r="F25" s="24"/>
      <c r="G25" s="24"/>
      <c r="H25" s="48">
        <f>SUM(H3:H24)</f>
        <v>125435.13999999998</v>
      </c>
      <c r="I25" s="48">
        <f>SUM(I3:I24)</f>
        <v>11589.92</v>
      </c>
      <c r="J25" s="48">
        <f>SUM(J3:J24)</f>
        <v>2500</v>
      </c>
    </row>
    <row r="26" spans="1:10">
      <c r="A26" s="36" t="s">
        <v>11</v>
      </c>
      <c r="B26" s="47"/>
      <c r="C26" s="47"/>
      <c r="D26" s="47"/>
      <c r="E26" s="47"/>
      <c r="F26" s="47"/>
      <c r="G26" s="47"/>
      <c r="H26" s="49"/>
      <c r="I26" s="49"/>
      <c r="J26" s="49">
        <f>H25+I25+J25</f>
        <v>139525.06</v>
      </c>
    </row>
  </sheetData>
  <sortState ref="B3:J7">
    <sortCondition ref="C2"/>
  </sortState>
  <mergeCells count="1">
    <mergeCell ref="B1:J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4" t="s">
        <v>76</v>
      </c>
      <c r="C1" s="44"/>
      <c r="D1" s="44"/>
      <c r="E1" s="44"/>
      <c r="F1" s="44"/>
      <c r="G1" s="44"/>
      <c r="H1" s="44"/>
      <c r="I1" s="44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24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24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A2" sqref="A2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43" t="s">
        <v>76</v>
      </c>
      <c r="B1" s="43"/>
      <c r="C1" s="43"/>
      <c r="D1" s="43"/>
      <c r="E1" s="43"/>
    </row>
    <row r="2" spans="1:8" ht="78.75">
      <c r="A2" s="15" t="s">
        <v>9</v>
      </c>
      <c r="B2" s="16" t="s">
        <v>14</v>
      </c>
      <c r="C2" s="16" t="s">
        <v>18</v>
      </c>
      <c r="D2" s="16" t="s">
        <v>15</v>
      </c>
      <c r="E2" s="16" t="s">
        <v>16</v>
      </c>
    </row>
    <row r="3" spans="1:8" ht="67.5" customHeight="1">
      <c r="A3" s="17" t="s">
        <v>19</v>
      </c>
      <c r="B3" s="18" t="s">
        <v>32</v>
      </c>
      <c r="C3" s="21">
        <f>Администрация!J6</f>
        <v>0</v>
      </c>
      <c r="D3" s="21">
        <f>Администрация!J7</f>
        <v>0</v>
      </c>
      <c r="E3" s="21">
        <f>C3-D3</f>
        <v>0</v>
      </c>
    </row>
    <row r="4" spans="1:8" ht="35.25" customHeight="1">
      <c r="A4" s="17" t="s">
        <v>12</v>
      </c>
      <c r="B4" s="18" t="s">
        <v>31</v>
      </c>
      <c r="C4" s="21">
        <f>Горсовет!I6</f>
        <v>0</v>
      </c>
      <c r="D4" s="21">
        <f>Горсовет!I7</f>
        <v>0</v>
      </c>
      <c r="E4" s="21">
        <f t="shared" ref="E4:E10" si="0">C4-D4</f>
        <v>0</v>
      </c>
    </row>
    <row r="5" spans="1:8" ht="66" customHeight="1">
      <c r="A5" s="17" t="s">
        <v>20</v>
      </c>
      <c r="B5" s="14" t="s">
        <v>25</v>
      </c>
      <c r="C5" s="21">
        <f>Культура!J5</f>
        <v>3.83</v>
      </c>
      <c r="D5" s="21">
        <f>Культура!J6</f>
        <v>3.83</v>
      </c>
      <c r="E5" s="21">
        <f t="shared" si="0"/>
        <v>0</v>
      </c>
      <c r="H5" s="19"/>
    </row>
    <row r="6" spans="1:8" ht="47.25">
      <c r="A6" s="17" t="s">
        <v>13</v>
      </c>
      <c r="B6" s="18" t="s">
        <v>26</v>
      </c>
      <c r="C6" s="21">
        <f>Образование!J20</f>
        <v>12524.11</v>
      </c>
      <c r="D6" s="21">
        <f>Образование!J21</f>
        <v>11882.380000000001</v>
      </c>
      <c r="E6" s="21">
        <f t="shared" si="0"/>
        <v>641.72999999999956</v>
      </c>
    </row>
    <row r="7" spans="1:8" ht="50.25" customHeight="1">
      <c r="A7" s="17" t="s">
        <v>21</v>
      </c>
      <c r="B7" s="18" t="s">
        <v>27</v>
      </c>
      <c r="C7" s="21">
        <f>Финуправление!I6</f>
        <v>0</v>
      </c>
      <c r="D7" s="21">
        <f>Финуправление!I7</f>
        <v>0</v>
      </c>
      <c r="E7" s="21">
        <f t="shared" si="0"/>
        <v>0</v>
      </c>
    </row>
    <row r="8" spans="1:8" ht="67.5" customHeight="1">
      <c r="A8" s="17" t="s">
        <v>22</v>
      </c>
      <c r="B8" s="14" t="s">
        <v>28</v>
      </c>
      <c r="C8" s="21">
        <f>УЖКХ!J9</f>
        <v>126997.12</v>
      </c>
      <c r="D8" s="21">
        <f>УЖКХ!J10</f>
        <v>118819.63</v>
      </c>
      <c r="E8" s="21">
        <f t="shared" si="0"/>
        <v>8177.4899999999907</v>
      </c>
    </row>
    <row r="9" spans="1:8" ht="65.25" customHeight="1">
      <c r="A9" s="17" t="s">
        <v>23</v>
      </c>
      <c r="B9" s="14" t="s">
        <v>29</v>
      </c>
      <c r="C9" s="21">
        <f>Имущество!I5</f>
        <v>0</v>
      </c>
      <c r="D9" s="21">
        <f>Имущество!I6</f>
        <v>0</v>
      </c>
      <c r="E9" s="21">
        <f t="shared" si="0"/>
        <v>0</v>
      </c>
    </row>
    <row r="10" spans="1:8" ht="33" customHeight="1">
      <c r="A10" s="17" t="s">
        <v>24</v>
      </c>
      <c r="B10" s="18" t="s">
        <v>30</v>
      </c>
      <c r="C10" s="21">
        <f>КСП!I6</f>
        <v>0</v>
      </c>
      <c r="D10" s="21">
        <f>КСП!I7</f>
        <v>0</v>
      </c>
      <c r="E10" s="21">
        <f t="shared" si="0"/>
        <v>0</v>
      </c>
    </row>
    <row r="11" spans="1:8" ht="15.75">
      <c r="A11" s="41" t="s">
        <v>17</v>
      </c>
      <c r="B11" s="42"/>
      <c r="C11" s="20">
        <f>SUM(C3:C10)</f>
        <v>139525.06</v>
      </c>
      <c r="D11" s="20">
        <f>SUM(D3:D10)</f>
        <v>130705.84000000001</v>
      </c>
      <c r="E11" s="20">
        <f>SUM(E3:E10)</f>
        <v>8819.2199999999903</v>
      </c>
      <c r="F11"/>
      <c r="G11"/>
    </row>
  </sheetData>
  <mergeCells count="2">
    <mergeCell ref="A11:B11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opLeftCell="A16" workbookViewId="0">
      <selection activeCell="H17" sqref="H17:J18"/>
    </sheetView>
  </sheetViews>
  <sheetFormatPr defaultRowHeight="15"/>
  <cols>
    <col min="1" max="1" width="9.140625" style="6"/>
    <col min="2" max="2" width="12.42578125" style="4" customWidth="1"/>
    <col min="3" max="3" width="19.7109375" style="4" customWidth="1"/>
    <col min="4" max="4" width="21.140625" style="4" customWidth="1"/>
    <col min="5" max="5" width="19.7109375" style="4" customWidth="1"/>
    <col min="6" max="7" width="10.7109375" style="4" customWidth="1"/>
    <col min="8" max="10" width="19.7109375" style="5" customWidth="1"/>
  </cols>
  <sheetData>
    <row r="1" spans="1:10">
      <c r="B1" s="44" t="s">
        <v>76</v>
      </c>
      <c r="C1" s="44"/>
      <c r="D1" s="44"/>
      <c r="E1" s="44"/>
      <c r="F1" s="44"/>
      <c r="G1" s="44"/>
      <c r="H1" s="44"/>
      <c r="I1" s="44"/>
      <c r="J1" s="44"/>
    </row>
    <row r="2" spans="1:10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35</v>
      </c>
      <c r="H2" s="2" t="s">
        <v>5</v>
      </c>
      <c r="I2" s="2" t="s">
        <v>6</v>
      </c>
      <c r="J2" s="2" t="s">
        <v>7</v>
      </c>
    </row>
    <row r="3" spans="1:10" ht="105">
      <c r="A3" s="35" t="s">
        <v>13</v>
      </c>
      <c r="B3" s="27" t="s">
        <v>41</v>
      </c>
      <c r="C3" s="27" t="s">
        <v>42</v>
      </c>
      <c r="D3" s="27" t="s">
        <v>43</v>
      </c>
      <c r="E3" s="27" t="s">
        <v>44</v>
      </c>
      <c r="F3" s="27" t="s">
        <v>8</v>
      </c>
      <c r="G3" s="27" t="s">
        <v>34</v>
      </c>
      <c r="H3" s="28">
        <v>0</v>
      </c>
      <c r="I3" s="28">
        <v>584.91999999999996</v>
      </c>
      <c r="J3" s="28">
        <v>0</v>
      </c>
    </row>
    <row r="4" spans="1:10" ht="126">
      <c r="A4" s="35" t="s">
        <v>13</v>
      </c>
      <c r="B4" s="27" t="s">
        <v>45</v>
      </c>
      <c r="C4" s="27" t="s">
        <v>46</v>
      </c>
      <c r="D4" s="27" t="s">
        <v>47</v>
      </c>
      <c r="E4" s="27" t="s">
        <v>48</v>
      </c>
      <c r="F4" s="27" t="s">
        <v>8</v>
      </c>
      <c r="G4" s="27" t="s">
        <v>34</v>
      </c>
      <c r="H4" s="28">
        <v>0</v>
      </c>
      <c r="I4" s="28">
        <v>743.58</v>
      </c>
      <c r="J4" s="28">
        <v>0</v>
      </c>
    </row>
    <row r="5" spans="1:10" ht="126">
      <c r="A5" s="35" t="s">
        <v>13</v>
      </c>
      <c r="B5" s="27" t="s">
        <v>49</v>
      </c>
      <c r="C5" s="27" t="s">
        <v>50</v>
      </c>
      <c r="D5" s="27" t="s">
        <v>47</v>
      </c>
      <c r="E5" s="27" t="s">
        <v>48</v>
      </c>
      <c r="F5" s="27" t="s">
        <v>8</v>
      </c>
      <c r="G5" s="27" t="s">
        <v>34</v>
      </c>
      <c r="H5" s="28">
        <v>0</v>
      </c>
      <c r="I5" s="28">
        <v>143.51</v>
      </c>
      <c r="J5" s="28">
        <v>0</v>
      </c>
    </row>
    <row r="6" spans="1:10" ht="105">
      <c r="A6" s="35" t="s">
        <v>13</v>
      </c>
      <c r="B6" s="27" t="s">
        <v>49</v>
      </c>
      <c r="C6" s="27" t="s">
        <v>50</v>
      </c>
      <c r="D6" s="27" t="s">
        <v>43</v>
      </c>
      <c r="E6" s="27" t="s">
        <v>44</v>
      </c>
      <c r="F6" s="27" t="s">
        <v>8</v>
      </c>
      <c r="G6" s="27" t="s">
        <v>34</v>
      </c>
      <c r="H6" s="28">
        <v>0</v>
      </c>
      <c r="I6" s="28">
        <v>23.19</v>
      </c>
      <c r="J6" s="28">
        <v>0</v>
      </c>
    </row>
    <row r="7" spans="1:10" ht="105">
      <c r="A7" s="35" t="s">
        <v>13</v>
      </c>
      <c r="B7" s="27" t="s">
        <v>51</v>
      </c>
      <c r="C7" s="27" t="s">
        <v>52</v>
      </c>
      <c r="D7" s="27" t="s">
        <v>43</v>
      </c>
      <c r="E7" s="27" t="s">
        <v>44</v>
      </c>
      <c r="F7" s="27" t="s">
        <v>8</v>
      </c>
      <c r="G7" s="27" t="s">
        <v>34</v>
      </c>
      <c r="H7" s="28">
        <v>9186.58</v>
      </c>
      <c r="I7" s="28">
        <v>0</v>
      </c>
      <c r="J7" s="28">
        <v>0</v>
      </c>
    </row>
    <row r="8" spans="1:10" ht="136.5">
      <c r="A8" s="35" t="s">
        <v>13</v>
      </c>
      <c r="B8" s="27" t="s">
        <v>53</v>
      </c>
      <c r="C8" s="27" t="s">
        <v>54</v>
      </c>
      <c r="D8" s="27" t="s">
        <v>55</v>
      </c>
      <c r="E8" s="32" t="s">
        <v>56</v>
      </c>
      <c r="F8" s="27" t="s">
        <v>8</v>
      </c>
      <c r="G8" s="27" t="s">
        <v>57</v>
      </c>
      <c r="H8" s="28">
        <v>0</v>
      </c>
      <c r="I8" s="28">
        <v>278.38</v>
      </c>
      <c r="J8" s="28">
        <v>0</v>
      </c>
    </row>
    <row r="9" spans="1:10" ht="136.5">
      <c r="A9" s="35" t="s">
        <v>13</v>
      </c>
      <c r="B9" s="27" t="s">
        <v>58</v>
      </c>
      <c r="C9" s="27" t="s">
        <v>59</v>
      </c>
      <c r="D9" s="27" t="s">
        <v>55</v>
      </c>
      <c r="E9" s="32" t="s">
        <v>56</v>
      </c>
      <c r="F9" s="27" t="s">
        <v>8</v>
      </c>
      <c r="G9" s="27" t="s">
        <v>57</v>
      </c>
      <c r="H9" s="28">
        <v>0</v>
      </c>
      <c r="I9" s="28">
        <v>205.12</v>
      </c>
      <c r="J9" s="28">
        <v>0</v>
      </c>
    </row>
    <row r="10" spans="1:10" ht="105">
      <c r="A10" s="35" t="s">
        <v>13</v>
      </c>
      <c r="B10" s="27" t="s">
        <v>60</v>
      </c>
      <c r="C10" s="27" t="s">
        <v>61</v>
      </c>
      <c r="D10" s="27" t="s">
        <v>43</v>
      </c>
      <c r="E10" s="27" t="s">
        <v>44</v>
      </c>
      <c r="F10" s="27" t="s">
        <v>8</v>
      </c>
      <c r="G10" s="27" t="s">
        <v>34</v>
      </c>
      <c r="H10" s="28">
        <v>714.22</v>
      </c>
      <c r="I10" s="28">
        <v>2.74</v>
      </c>
      <c r="J10" s="28">
        <v>0</v>
      </c>
    </row>
    <row r="11" spans="1:10" ht="136.5">
      <c r="A11" s="35" t="s">
        <v>13</v>
      </c>
      <c r="B11" s="27" t="s">
        <v>62</v>
      </c>
      <c r="C11" s="27" t="s">
        <v>63</v>
      </c>
      <c r="D11" s="27" t="s">
        <v>55</v>
      </c>
      <c r="E11" s="32" t="s">
        <v>56</v>
      </c>
      <c r="F11" s="27" t="s">
        <v>8</v>
      </c>
      <c r="G11" s="27" t="s">
        <v>57</v>
      </c>
      <c r="H11" s="28">
        <v>0</v>
      </c>
      <c r="I11" s="28">
        <v>20.46</v>
      </c>
      <c r="J11" s="28">
        <v>0</v>
      </c>
    </row>
    <row r="12" spans="1:10" ht="94.5">
      <c r="A12" s="35" t="s">
        <v>13</v>
      </c>
      <c r="B12" s="27" t="s">
        <v>62</v>
      </c>
      <c r="C12" s="27" t="s">
        <v>63</v>
      </c>
      <c r="D12" s="27" t="s">
        <v>43</v>
      </c>
      <c r="E12" s="27" t="s">
        <v>44</v>
      </c>
      <c r="F12" s="27" t="s">
        <v>8</v>
      </c>
      <c r="G12" s="27" t="s">
        <v>34</v>
      </c>
      <c r="H12" s="28">
        <v>0</v>
      </c>
      <c r="I12" s="28">
        <v>23.16</v>
      </c>
      <c r="J12" s="28">
        <v>0</v>
      </c>
    </row>
    <row r="13" spans="1:10" ht="136.5">
      <c r="A13" s="35" t="s">
        <v>13</v>
      </c>
      <c r="B13" s="27" t="s">
        <v>64</v>
      </c>
      <c r="C13" s="27" t="s">
        <v>65</v>
      </c>
      <c r="D13" s="27" t="s">
        <v>55</v>
      </c>
      <c r="E13" s="32" t="s">
        <v>56</v>
      </c>
      <c r="F13" s="27" t="s">
        <v>8</v>
      </c>
      <c r="G13" s="27" t="s">
        <v>57</v>
      </c>
      <c r="H13" s="28">
        <v>0</v>
      </c>
      <c r="I13" s="28">
        <v>137.77000000000001</v>
      </c>
      <c r="J13" s="28">
        <v>0</v>
      </c>
    </row>
    <row r="14" spans="1:10" ht="126">
      <c r="A14" s="35" t="s">
        <v>13</v>
      </c>
      <c r="B14" s="27" t="s">
        <v>64</v>
      </c>
      <c r="C14" s="27" t="s">
        <v>65</v>
      </c>
      <c r="D14" s="27" t="s">
        <v>47</v>
      </c>
      <c r="E14" s="27" t="s">
        <v>48</v>
      </c>
      <c r="F14" s="27" t="s">
        <v>8</v>
      </c>
      <c r="G14" s="27" t="s">
        <v>34</v>
      </c>
      <c r="H14" s="28">
        <v>0</v>
      </c>
      <c r="I14" s="28">
        <v>342.58</v>
      </c>
      <c r="J14" s="28">
        <v>0</v>
      </c>
    </row>
    <row r="15" spans="1:10" ht="94.5">
      <c r="A15" s="35" t="s">
        <v>13</v>
      </c>
      <c r="B15" s="27" t="s">
        <v>64</v>
      </c>
      <c r="C15" s="27" t="s">
        <v>65</v>
      </c>
      <c r="D15" s="27" t="s">
        <v>43</v>
      </c>
      <c r="E15" s="27" t="s">
        <v>44</v>
      </c>
      <c r="F15" s="27" t="s">
        <v>8</v>
      </c>
      <c r="G15" s="27" t="s">
        <v>34</v>
      </c>
      <c r="H15" s="28">
        <v>0</v>
      </c>
      <c r="I15" s="28">
        <v>10.88</v>
      </c>
      <c r="J15" s="28">
        <v>0</v>
      </c>
    </row>
    <row r="16" spans="1:10" ht="126">
      <c r="A16" s="35" t="s">
        <v>13</v>
      </c>
      <c r="B16" s="27" t="s">
        <v>66</v>
      </c>
      <c r="C16" s="27" t="s">
        <v>67</v>
      </c>
      <c r="D16" s="27" t="s">
        <v>47</v>
      </c>
      <c r="E16" s="27" t="s">
        <v>48</v>
      </c>
      <c r="F16" s="27" t="s">
        <v>8</v>
      </c>
      <c r="G16" s="27" t="s">
        <v>34</v>
      </c>
      <c r="H16" s="28">
        <v>0.1</v>
      </c>
      <c r="I16" s="28">
        <v>0</v>
      </c>
      <c r="J16" s="28">
        <v>0</v>
      </c>
    </row>
    <row r="17" spans="1:10" ht="94.5">
      <c r="A17" s="35" t="s">
        <v>13</v>
      </c>
      <c r="B17" s="27" t="s">
        <v>70</v>
      </c>
      <c r="C17" s="27" t="s">
        <v>71</v>
      </c>
      <c r="D17" s="27" t="s">
        <v>43</v>
      </c>
      <c r="E17" s="27" t="s">
        <v>44</v>
      </c>
      <c r="F17" s="27" t="s">
        <v>8</v>
      </c>
      <c r="G17" s="27" t="s">
        <v>34</v>
      </c>
      <c r="H17" s="28">
        <v>0</v>
      </c>
      <c r="I17" s="28">
        <v>34.770000000000003</v>
      </c>
      <c r="J17" s="28">
        <v>0</v>
      </c>
    </row>
    <row r="18" spans="1:10" ht="126">
      <c r="A18" s="35" t="s">
        <v>13</v>
      </c>
      <c r="B18" s="27" t="s">
        <v>70</v>
      </c>
      <c r="C18" s="27" t="s">
        <v>71</v>
      </c>
      <c r="D18" s="27" t="s">
        <v>47</v>
      </c>
      <c r="E18" s="27" t="s">
        <v>48</v>
      </c>
      <c r="F18" s="27" t="s">
        <v>8</v>
      </c>
      <c r="G18" s="27" t="s">
        <v>34</v>
      </c>
      <c r="H18" s="28">
        <v>0</v>
      </c>
      <c r="I18" s="28">
        <v>72.150000000000006</v>
      </c>
      <c r="J18" s="28">
        <v>0</v>
      </c>
    </row>
    <row r="19" spans="1:10">
      <c r="A19" s="11"/>
      <c r="B19" s="12" t="s">
        <v>10</v>
      </c>
      <c r="C19" s="12"/>
      <c r="D19" s="12"/>
      <c r="E19" s="12"/>
      <c r="F19" s="12"/>
      <c r="G19" s="12"/>
      <c r="H19" s="10">
        <f>SUM(H3:H18)</f>
        <v>9900.9</v>
      </c>
      <c r="I19" s="10">
        <f>SUM(I3:I18)</f>
        <v>2623.21</v>
      </c>
      <c r="J19" s="10">
        <f>SUM(J3:J18)</f>
        <v>0</v>
      </c>
    </row>
    <row r="20" spans="1:10">
      <c r="A20" s="11"/>
      <c r="B20" s="12" t="s">
        <v>11</v>
      </c>
      <c r="C20" s="12"/>
      <c r="D20" s="12"/>
      <c r="E20" s="12"/>
      <c r="F20" s="12"/>
      <c r="G20" s="12"/>
      <c r="H20" s="10"/>
      <c r="I20" s="10"/>
      <c r="J20" s="10">
        <f>H19+I19+J19</f>
        <v>12524.11</v>
      </c>
    </row>
    <row r="21" spans="1:10">
      <c r="A21" s="22"/>
      <c r="B21" s="23" t="s">
        <v>33</v>
      </c>
      <c r="C21" s="24"/>
      <c r="D21" s="24"/>
      <c r="E21" s="24"/>
      <c r="F21" s="24"/>
      <c r="G21" s="24"/>
      <c r="H21" s="25"/>
      <c r="I21" s="25"/>
      <c r="J21" s="26">
        <f>SUM(H3:J7)+SUM(H10:J10)+SUM(H12:J12)+SUM(H14:J18)</f>
        <v>11882.380000000001</v>
      </c>
    </row>
  </sheetData>
  <autoFilter ref="A2:J2">
    <filterColumn colId="6"/>
    <sortState ref="A3:I9">
      <sortCondition ref="C2"/>
    </sortState>
  </autoFilter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7" width="10.7109375" style="4" customWidth="1"/>
    <col min="8" max="10" width="19.7109375" style="5" customWidth="1"/>
  </cols>
  <sheetData>
    <row r="1" spans="1:10">
      <c r="B1" s="44" t="s">
        <v>76</v>
      </c>
      <c r="C1" s="44"/>
      <c r="D1" s="44"/>
      <c r="E1" s="44"/>
      <c r="F1" s="44"/>
      <c r="G1" s="44"/>
      <c r="H1" s="44"/>
      <c r="I1" s="44"/>
      <c r="J1" s="44"/>
    </row>
    <row r="2" spans="1:10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35</v>
      </c>
      <c r="H2" s="2" t="s">
        <v>5</v>
      </c>
      <c r="I2" s="2" t="s">
        <v>6</v>
      </c>
      <c r="J2" s="2" t="s">
        <v>7</v>
      </c>
    </row>
    <row r="3" spans="1:10" ht="122.25" customHeight="1">
      <c r="A3" s="35" t="s">
        <v>20</v>
      </c>
      <c r="B3" s="27" t="s">
        <v>68</v>
      </c>
      <c r="C3" s="27" t="s">
        <v>69</v>
      </c>
      <c r="D3" s="27" t="s">
        <v>47</v>
      </c>
      <c r="E3" s="27" t="s">
        <v>48</v>
      </c>
      <c r="F3" s="27" t="s">
        <v>8</v>
      </c>
      <c r="G3" s="27" t="s">
        <v>34</v>
      </c>
      <c r="H3" s="28">
        <v>0</v>
      </c>
      <c r="I3" s="28">
        <v>3.83</v>
      </c>
      <c r="J3" s="28">
        <v>0</v>
      </c>
    </row>
    <row r="4" spans="1:10">
      <c r="A4" s="11"/>
      <c r="B4" s="12" t="s">
        <v>10</v>
      </c>
      <c r="C4" s="12"/>
      <c r="D4" s="12"/>
      <c r="E4" s="12"/>
      <c r="F4" s="12"/>
      <c r="G4" s="12"/>
      <c r="H4" s="10">
        <f>SUM(H3)</f>
        <v>0</v>
      </c>
      <c r="I4" s="10">
        <f>SUM(I3)</f>
        <v>3.83</v>
      </c>
      <c r="J4" s="10">
        <f>SUM(J3)</f>
        <v>0</v>
      </c>
    </row>
    <row r="5" spans="1:10">
      <c r="A5" s="11"/>
      <c r="B5" s="12" t="s">
        <v>11</v>
      </c>
      <c r="C5" s="12"/>
      <c r="D5" s="12"/>
      <c r="E5" s="12"/>
      <c r="F5" s="12"/>
      <c r="G5" s="12"/>
      <c r="H5" s="10"/>
      <c r="I5" s="10"/>
      <c r="J5" s="10">
        <f>H4+I4+J4</f>
        <v>3.83</v>
      </c>
    </row>
    <row r="6" spans="1:10">
      <c r="A6" s="22"/>
      <c r="B6" s="23" t="s">
        <v>33</v>
      </c>
      <c r="C6" s="24"/>
      <c r="D6" s="24"/>
      <c r="E6" s="24"/>
      <c r="F6" s="24"/>
      <c r="G6" s="24"/>
      <c r="H6" s="25"/>
      <c r="I6" s="25"/>
      <c r="J6" s="26">
        <f>SUM(H3:J3)</f>
        <v>3.83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4" t="s">
        <v>76</v>
      </c>
      <c r="C1" s="44"/>
      <c r="D1" s="44"/>
      <c r="E1" s="44"/>
      <c r="F1" s="44"/>
      <c r="G1" s="44"/>
      <c r="H1" s="44"/>
      <c r="I1" s="44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12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12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7" width="10.7109375" style="4" customWidth="1"/>
    <col min="8" max="10" width="19.7109375" style="5" customWidth="1"/>
  </cols>
  <sheetData>
    <row r="1" spans="1:10">
      <c r="B1" s="44" t="s">
        <v>76</v>
      </c>
      <c r="C1" s="44"/>
      <c r="D1" s="44"/>
      <c r="E1" s="44"/>
      <c r="F1" s="44"/>
      <c r="G1" s="44"/>
      <c r="H1" s="44"/>
      <c r="I1" s="44"/>
      <c r="J1" s="44"/>
    </row>
    <row r="2" spans="1:10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35</v>
      </c>
      <c r="H2" s="2" t="s">
        <v>5</v>
      </c>
      <c r="I2" s="2" t="s">
        <v>6</v>
      </c>
      <c r="J2" s="2" t="s">
        <v>7</v>
      </c>
    </row>
    <row r="3" spans="1:10" ht="16.5" customHeight="1">
      <c r="A3" s="35" t="s">
        <v>19</v>
      </c>
      <c r="B3" s="27"/>
      <c r="C3" s="27"/>
      <c r="D3" s="27"/>
      <c r="E3" s="27"/>
      <c r="F3" s="27"/>
      <c r="G3" s="27"/>
      <c r="H3" s="28"/>
      <c r="I3" s="28"/>
      <c r="J3" s="28"/>
    </row>
    <row r="4" spans="1:10" ht="16.5" customHeight="1">
      <c r="A4" s="35" t="s">
        <v>19</v>
      </c>
      <c r="B4" s="27"/>
      <c r="C4" s="27"/>
      <c r="D4" s="27"/>
      <c r="E4" s="27"/>
      <c r="F4" s="27"/>
      <c r="G4" s="27"/>
      <c r="H4" s="28"/>
      <c r="I4" s="28"/>
      <c r="J4" s="28"/>
    </row>
    <row r="5" spans="1:10" ht="16.5" customHeight="1">
      <c r="A5" s="11"/>
      <c r="B5" s="12" t="s">
        <v>10</v>
      </c>
      <c r="C5" s="12"/>
      <c r="D5" s="12"/>
      <c r="E5" s="12"/>
      <c r="F5" s="12"/>
      <c r="G5" s="12"/>
      <c r="H5" s="10">
        <f>SUM(H3:H4)</f>
        <v>0</v>
      </c>
      <c r="I5" s="10">
        <f>SUM(I3:I4)</f>
        <v>0</v>
      </c>
      <c r="J5" s="10">
        <f>SUM(J3:J4)</f>
        <v>0</v>
      </c>
    </row>
    <row r="6" spans="1:10">
      <c r="A6" s="11"/>
      <c r="B6" s="12" t="s">
        <v>11</v>
      </c>
      <c r="C6" s="12"/>
      <c r="D6" s="12"/>
      <c r="E6" s="12"/>
      <c r="F6" s="12"/>
      <c r="G6" s="12"/>
      <c r="H6" s="10"/>
      <c r="I6" s="10"/>
      <c r="J6" s="10">
        <f>H5+I5+J5</f>
        <v>0</v>
      </c>
    </row>
    <row r="7" spans="1:10">
      <c r="A7" s="22"/>
      <c r="B7" s="23" t="s">
        <v>33</v>
      </c>
      <c r="C7" s="24"/>
      <c r="D7" s="24"/>
      <c r="E7" s="24"/>
      <c r="F7" s="24"/>
      <c r="G7" s="24"/>
      <c r="H7" s="25"/>
      <c r="I7" s="25"/>
      <c r="J7" s="26"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topLeftCell="A4"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4" t="s">
        <v>76</v>
      </c>
      <c r="C1" s="44"/>
      <c r="D1" s="44"/>
      <c r="E1" s="44"/>
      <c r="F1" s="44"/>
      <c r="G1" s="44"/>
      <c r="H1" s="44"/>
      <c r="I1" s="44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23</v>
      </c>
      <c r="B3" s="3"/>
      <c r="C3" s="3"/>
      <c r="D3" s="3"/>
      <c r="E3" s="3"/>
      <c r="F3" s="3"/>
      <c r="G3" s="9"/>
      <c r="H3" s="9"/>
      <c r="I3" s="9"/>
    </row>
    <row r="4" spans="1:9">
      <c r="A4" s="11"/>
      <c r="B4" s="12" t="s">
        <v>10</v>
      </c>
      <c r="C4" s="12"/>
      <c r="D4" s="12"/>
      <c r="E4" s="12"/>
      <c r="F4" s="12"/>
      <c r="G4" s="10">
        <f>SUM(G3:G3)</f>
        <v>0</v>
      </c>
      <c r="H4" s="10">
        <f>SUM(H3:H3)</f>
        <v>0</v>
      </c>
      <c r="I4" s="10">
        <f>SUM(I3:I3)</f>
        <v>0</v>
      </c>
    </row>
    <row r="5" spans="1:9">
      <c r="A5" s="11"/>
      <c r="B5" s="12" t="s">
        <v>11</v>
      </c>
      <c r="C5" s="12"/>
      <c r="D5" s="12"/>
      <c r="E5" s="12"/>
      <c r="F5" s="12"/>
      <c r="G5" s="10"/>
      <c r="H5" s="10"/>
      <c r="I5" s="10">
        <f>G4+H4+I4</f>
        <v>0</v>
      </c>
    </row>
    <row r="6" spans="1:9">
      <c r="A6" s="22"/>
      <c r="B6" s="23" t="s">
        <v>33</v>
      </c>
      <c r="C6" s="24"/>
      <c r="D6" s="24"/>
      <c r="E6" s="24"/>
      <c r="F6" s="24"/>
      <c r="G6" s="25"/>
      <c r="H6" s="25"/>
      <c r="I6" s="26">
        <f>I5</f>
        <v>0</v>
      </c>
    </row>
  </sheetData>
  <mergeCells count="1">
    <mergeCell ref="B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C7" sqref="C7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7" width="10.7109375" style="4" customWidth="1"/>
    <col min="8" max="10" width="19.7109375" style="5" customWidth="1"/>
  </cols>
  <sheetData>
    <row r="1" spans="1:10">
      <c r="B1" s="44" t="s">
        <v>76</v>
      </c>
      <c r="C1" s="44"/>
      <c r="D1" s="44"/>
      <c r="E1" s="44"/>
      <c r="F1" s="44"/>
      <c r="G1" s="44"/>
      <c r="H1" s="44"/>
      <c r="I1" s="44"/>
      <c r="J1" s="44"/>
    </row>
    <row r="2" spans="1:10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35</v>
      </c>
      <c r="H2" s="2" t="s">
        <v>5</v>
      </c>
      <c r="I2" s="2" t="s">
        <v>6</v>
      </c>
      <c r="J2" s="2" t="s">
        <v>7</v>
      </c>
    </row>
    <row r="3" spans="1:10" ht="108" customHeight="1">
      <c r="A3" s="35" t="s">
        <v>22</v>
      </c>
      <c r="B3" s="27" t="s">
        <v>39</v>
      </c>
      <c r="C3" s="27" t="s">
        <v>40</v>
      </c>
      <c r="D3" s="27" t="s">
        <v>74</v>
      </c>
      <c r="E3" s="27" t="s">
        <v>75</v>
      </c>
      <c r="F3" s="27" t="s">
        <v>8</v>
      </c>
      <c r="G3" s="27" t="s">
        <v>34</v>
      </c>
      <c r="H3" s="28">
        <v>0</v>
      </c>
      <c r="I3" s="28">
        <v>0</v>
      </c>
      <c r="J3" s="28">
        <v>2500</v>
      </c>
    </row>
    <row r="4" spans="1:10" ht="112.5" customHeight="1">
      <c r="A4" s="35" t="s">
        <v>22</v>
      </c>
      <c r="B4" s="27" t="s">
        <v>39</v>
      </c>
      <c r="C4" s="27" t="s">
        <v>40</v>
      </c>
      <c r="D4" s="27" t="s">
        <v>72</v>
      </c>
      <c r="E4" s="27" t="s">
        <v>73</v>
      </c>
      <c r="F4" s="27" t="s">
        <v>8</v>
      </c>
      <c r="G4" s="27" t="s">
        <v>34</v>
      </c>
      <c r="H4" s="28">
        <v>29135.759999999998</v>
      </c>
      <c r="I4" s="28">
        <v>941.32</v>
      </c>
      <c r="J4" s="28">
        <v>0</v>
      </c>
    </row>
    <row r="5" spans="1:10" ht="111.75" customHeight="1">
      <c r="A5" s="35" t="s">
        <v>22</v>
      </c>
      <c r="B5" s="27" t="s">
        <v>39</v>
      </c>
      <c r="C5" s="27" t="s">
        <v>40</v>
      </c>
      <c r="D5" s="27" t="s">
        <v>43</v>
      </c>
      <c r="E5" s="27" t="s">
        <v>44</v>
      </c>
      <c r="F5" s="27" t="s">
        <v>8</v>
      </c>
      <c r="G5" s="27" t="s">
        <v>34</v>
      </c>
      <c r="H5" s="28">
        <v>16567.39</v>
      </c>
      <c r="I5" s="28">
        <v>535.25</v>
      </c>
      <c r="J5" s="28">
        <v>0</v>
      </c>
    </row>
    <row r="6" spans="1:10" ht="126">
      <c r="A6" s="35" t="s">
        <v>22</v>
      </c>
      <c r="B6" s="27" t="s">
        <v>39</v>
      </c>
      <c r="C6" s="27" t="s">
        <v>40</v>
      </c>
      <c r="D6" s="27" t="s">
        <v>47</v>
      </c>
      <c r="E6" s="27" t="s">
        <v>48</v>
      </c>
      <c r="F6" s="27" t="s">
        <v>8</v>
      </c>
      <c r="G6" s="27" t="s">
        <v>34</v>
      </c>
      <c r="H6" s="28">
        <v>69831.09</v>
      </c>
      <c r="I6" s="28">
        <v>1808.82</v>
      </c>
      <c r="J6" s="28">
        <v>0</v>
      </c>
    </row>
    <row r="7" spans="1:10" ht="111" customHeight="1">
      <c r="A7" s="35" t="s">
        <v>22</v>
      </c>
      <c r="B7" s="45" t="s">
        <v>39</v>
      </c>
      <c r="C7" s="45" t="s">
        <v>40</v>
      </c>
      <c r="D7" s="45" t="s">
        <v>37</v>
      </c>
      <c r="E7" s="45" t="s">
        <v>38</v>
      </c>
      <c r="F7" s="45" t="s">
        <v>8</v>
      </c>
      <c r="G7" s="45" t="s">
        <v>34</v>
      </c>
      <c r="H7" s="46">
        <v>0</v>
      </c>
      <c r="I7" s="46">
        <v>5677.49</v>
      </c>
      <c r="J7" s="46">
        <v>0</v>
      </c>
    </row>
    <row r="8" spans="1:10">
      <c r="A8" s="11"/>
      <c r="B8" s="12" t="s">
        <v>10</v>
      </c>
      <c r="C8" s="12"/>
      <c r="D8" s="12"/>
      <c r="E8" s="12"/>
      <c r="F8" s="12"/>
      <c r="G8" s="12"/>
      <c r="H8" s="10">
        <f>SUM(H3:H7)</f>
        <v>115534.23999999999</v>
      </c>
      <c r="I8" s="10">
        <f>SUM(I3:I7)</f>
        <v>8962.880000000001</v>
      </c>
      <c r="J8" s="10">
        <f>SUM(J3:J7)</f>
        <v>2500</v>
      </c>
    </row>
    <row r="9" spans="1:10">
      <c r="A9" s="11"/>
      <c r="B9" s="12" t="s">
        <v>11</v>
      </c>
      <c r="C9" s="12"/>
      <c r="D9" s="12"/>
      <c r="E9" s="12"/>
      <c r="F9" s="12"/>
      <c r="G9" s="12"/>
      <c r="H9" s="10"/>
      <c r="I9" s="10"/>
      <c r="J9" s="10">
        <f>H8+I8+J8</f>
        <v>126997.12</v>
      </c>
    </row>
    <row r="10" spans="1:10">
      <c r="A10" s="22"/>
      <c r="B10" s="23" t="s">
        <v>33</v>
      </c>
      <c r="C10" s="24"/>
      <c r="D10" s="24"/>
      <c r="E10" s="24"/>
      <c r="F10" s="24"/>
      <c r="G10" s="24"/>
      <c r="H10" s="25"/>
      <c r="I10" s="25"/>
      <c r="J10" s="26">
        <f>SUM(H4:J6)</f>
        <v>118819.63</v>
      </c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4" t="s">
        <v>76</v>
      </c>
      <c r="C1" s="44"/>
      <c r="D1" s="44"/>
      <c r="E1" s="44"/>
      <c r="F1" s="44"/>
      <c r="G1" s="44"/>
      <c r="H1" s="44"/>
      <c r="I1" s="44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21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21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УЖКХ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2022-04-11T08:53:36Z</cp:lastPrinted>
  <dcterms:created xsi:type="dcterms:W3CDTF">2021-01-22T05:00:04Z</dcterms:created>
  <dcterms:modified xsi:type="dcterms:W3CDTF">2022-05-13T07:32:36Z</dcterms:modified>
</cp:coreProperties>
</file>