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30" windowWidth="22995" windowHeight="11820" activeTab="1"/>
  </bookViews>
  <sheets>
    <sheet name="Информация УФНС" sheetId="1" r:id="rId1"/>
    <sheet name="СВОД по ГАД" sheetId="3" r:id="rId2"/>
    <sheet name="Образование" sheetId="4" r:id="rId3"/>
    <sheet name="Культура" sheetId="2" r:id="rId4"/>
    <sheet name="Горсовет" sheetId="5" r:id="rId5"/>
    <sheet name="Администрация" sheetId="6" r:id="rId6"/>
    <sheet name="Имущество" sheetId="7" r:id="rId7"/>
    <sheet name="УЖКХ" sheetId="8" r:id="rId8"/>
    <sheet name="Финуправление" sheetId="9" r:id="rId9"/>
    <sheet name="КСП" sheetId="10" r:id="rId10"/>
  </sheets>
  <definedNames>
    <definedName name="_xlnm._FilterDatabase" localSheetId="2" hidden="1">Образование!$A$2:$J$2</definedName>
    <definedName name="_xlnm.Print_Area" localSheetId="0">'Информация УФНС'!$B$1:$J$40</definedName>
  </definedNames>
  <calcPr calcId="124519"/>
</workbook>
</file>

<file path=xl/calcChain.xml><?xml version="1.0" encoding="utf-8"?>
<calcChain xmlns="http://schemas.openxmlformats.org/spreadsheetml/2006/main">
  <c r="J7" i="8"/>
  <c r="J5"/>
  <c r="I5"/>
  <c r="H5"/>
  <c r="J4" i="6"/>
  <c r="I4"/>
  <c r="H4"/>
  <c r="J9" i="2"/>
  <c r="J7"/>
  <c r="I7"/>
  <c r="H7"/>
  <c r="J35" i="4"/>
  <c r="J33"/>
  <c r="I33"/>
  <c r="H33"/>
  <c r="J40" i="1"/>
  <c r="I40"/>
  <c r="H40"/>
  <c r="J41" l="1"/>
  <c r="D10" i="3"/>
  <c r="C10"/>
  <c r="D7"/>
  <c r="C7"/>
  <c r="I6" i="10"/>
  <c r="H6"/>
  <c r="G6"/>
  <c r="I7" s="1"/>
  <c r="I8" s="1"/>
  <c r="I6" i="9"/>
  <c r="H6"/>
  <c r="G6"/>
  <c r="I7" s="1"/>
  <c r="I8" s="1"/>
  <c r="I4" i="7"/>
  <c r="H4"/>
  <c r="G4"/>
  <c r="I6" i="5"/>
  <c r="H6"/>
  <c r="G6"/>
  <c r="J6" i="8" l="1"/>
  <c r="D8" i="3" s="1"/>
  <c r="I5" i="7"/>
  <c r="E10" i="3"/>
  <c r="J5" i="6"/>
  <c r="D3" i="3" s="1"/>
  <c r="E7"/>
  <c r="I7" i="5"/>
  <c r="J8" i="2"/>
  <c r="J34" i="4"/>
  <c r="C8" i="3" l="1"/>
  <c r="E8" s="1"/>
  <c r="I6" i="7"/>
  <c r="D9" i="3" s="1"/>
  <c r="C9"/>
  <c r="C3"/>
  <c r="E3" s="1"/>
  <c r="I8" i="5"/>
  <c r="D4" i="3" s="1"/>
  <c r="C4"/>
  <c r="D5"/>
  <c r="C5"/>
  <c r="C6"/>
  <c r="D6"/>
  <c r="E9" l="1"/>
  <c r="E4"/>
  <c r="E5"/>
  <c r="C11"/>
  <c r="E6"/>
  <c r="D11"/>
  <c r="E11" l="1"/>
</calcChain>
</file>

<file path=xl/sharedStrings.xml><?xml version="1.0" encoding="utf-8"?>
<sst xmlns="http://schemas.openxmlformats.org/spreadsheetml/2006/main" count="673" uniqueCount="91">
  <si>
    <t>ИНН (1.1)</t>
  </si>
  <si>
    <t>ФИО ФЛ/Наименование орг. (1.3)</t>
  </si>
  <si>
    <t>КБК (1.7)</t>
  </si>
  <si>
    <t>Наименование КБК</t>
  </si>
  <si>
    <t>ОКТМО (1.5.1)</t>
  </si>
  <si>
    <t>Отрицательное сальдо по налогу (3.7.1)</t>
  </si>
  <si>
    <t>Отрицательное сальдо по пени (3.7.2)</t>
  </si>
  <si>
    <t>Отрицательное сальдо по налоговым санкциям (3.7.3)</t>
  </si>
  <si>
    <t>18210202010060010160</t>
  </si>
  <si>
    <t>Страховые взносы на обязательное пенсионное страхование в Российской Федерации, зачисляемые в Пенсионный фонд Российской Федерации на выплату страховой пенсии (за расчетные периоды, начиная с1 января 2017 года)</t>
  </si>
  <si>
    <t>84701000</t>
  </si>
  <si>
    <t>Глава</t>
  </si>
  <si>
    <t>Итого:</t>
  </si>
  <si>
    <t>Всего:</t>
  </si>
  <si>
    <t>013</t>
  </si>
  <si>
    <t>015</t>
  </si>
  <si>
    <t>Главный администратор доходов</t>
  </si>
  <si>
    <t>в т.ч. Страховые взносы во внебюджетные фонды, руб.</t>
  </si>
  <si>
    <t>Задолженность без страховых взносов, руб.</t>
  </si>
  <si>
    <t>ИТОГО :</t>
  </si>
  <si>
    <t>Задолженность всего, руб.</t>
  </si>
  <si>
    <t>012</t>
  </si>
  <si>
    <t>014</t>
  </si>
  <si>
    <t>016</t>
  </si>
  <si>
    <t>017</t>
  </si>
  <si>
    <t>018</t>
  </si>
  <si>
    <t>019</t>
  </si>
  <si>
    <t>МУ "Управление культуры, спорта и молодежной политики администрации города Горно-Алтайска"</t>
  </si>
  <si>
    <t>МУ "Управление образования г.Горно-Алтайска"</t>
  </si>
  <si>
    <t>МУ "Финансовое Управление администрации г.Горно-Алтайска"</t>
  </si>
  <si>
    <t>МУ "Управление жилищно-коммунального и дорожного хозяйства администрации города Горно-Алтайска"</t>
  </si>
  <si>
    <t>МУ "Управление имущества, градостроительства и земельных отношений города Горно-Алтайска"</t>
  </si>
  <si>
    <t>Контрольно-счетная палата города Горно-Алтайска</t>
  </si>
  <si>
    <t>Горно-Алтайский городской Совет депутатов</t>
  </si>
  <si>
    <t>Орган местного самоуправления - Администрация города Горно-Алтайска</t>
  </si>
  <si>
    <t>в том числе задолженность по страховым взносам:</t>
  </si>
  <si>
    <t>01</t>
  </si>
  <si>
    <t>0411130373</t>
  </si>
  <si>
    <t>МУНИЦИПАЛЬНОЕ КАЗЕННОЕ УЧРЕЖДЕНИЕ "ГОРОДСКОЕ ХОЗЯЙСТВО И ЛЕСНИЧЕСТВО"</t>
  </si>
  <si>
    <t>18210606032040000110</t>
  </si>
  <si>
    <t>Земельный налог с организаций, обладающих земельным участком, расположенным в границах городских округов</t>
  </si>
  <si>
    <t>Код статуса (1.6)</t>
  </si>
  <si>
    <t>0411112575</t>
  </si>
  <si>
    <t>ИСПОЛНИТЕЛЬНО-РАСПОРЯДИТЕЛЬНЫЙ ОРГАН МЕСТНОГО САМОУПРАВЛЕНИЯ-АДМИНИСТРАЦИЯ ГОРОДА ГОРНО-АЛТАЙСКА</t>
  </si>
  <si>
    <t>18210102010010000110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</si>
  <si>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</si>
  <si>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02</t>
  </si>
  <si>
    <t>0411091290</t>
  </si>
  <si>
    <t>МУНИЦИПАЛЬНОЕ АВТОНОМНОЕ ДОШКОЛЬНОЕ ОБРАЗОВАТЕЛЬНОЕ УЧРЕЖДЕНИЕ "ДЕТСКИЙ САД № 16 "ТЕРЕМОК" КОМБИНИРОВАННОГО ВИДА ГОРОДА ГОРНО-АЛТАЙСКА"</t>
  </si>
  <si>
    <t>18210202090070010160</t>
  </si>
  <si>
    <t>Страховые взносы на обязательное социальное страхование на случай временной нетрудоспособности и в связи с материнством (за расчетные периоды, начиная с 1 января 2017 года)</t>
  </si>
  <si>
    <t>0411084695</t>
  </si>
  <si>
    <t>МУНИЦИПАЛЬНОЕ АВТОНОМНОЕ ДОШКОЛЬНОЕ ОБРАЗОВАТЕЛЬНОЕ УЧРЕЖДЕНИЕ "ДЕТСКИЙ САД № 6 КОМБИНИРОВАННОГО ВИДА ГОРОДА ГОРНО-АЛТАЙСКА"</t>
  </si>
  <si>
    <t>0411091357</t>
  </si>
  <si>
    <t>МУНИЦИПАЛЬНОЕ АВТОНОМНОЕ УЧРЕЖДЕНИЕ ДОПОЛНИТЕЛЬНОГО ОБРАЗОВАНИЯ "ЦЕНТР ДОПОЛНИТЕЛЬНОГО ОБРАЗОВАНИЯ ГОРОДА ГОРНО-АЛТАЙСКА"</t>
  </si>
  <si>
    <t>0411115689</t>
  </si>
  <si>
    <t>МУНИЦИПАЛЬНОЕ БЮДЖЕТНОЕ ДОШКОЛЬНОЕ ОБРАЗОВАТЕЛЬНОЕ УЧРЕЖДЕНИЕ "ДЕТСКИЙ САД № 1 "ЛАСТОЧКА" КОМБИНИРОВАННОГО ВИДА ГОРОДА ГОРНО-АЛТАЙСКА"</t>
  </si>
  <si>
    <t>0411091220</t>
  </si>
  <si>
    <t>МУНИЦИПАЛЬНОЕ БЮДЖЕТНОЕ ДОШКОЛЬНОЕ ОБРАЗОВАТЕЛЬНОЕ УЧРЕЖДЕНИЕ "ДЕТСКИЙ САД № 11 "КОЛОКОЛЬЧИК" ОБЩЕРАЗВИВАЮЩЕГО ВИДА ГОРОДА ГОРНО-АЛТАЙСКА"</t>
  </si>
  <si>
    <t>0411174300</t>
  </si>
  <si>
    <t>МУНИЦИПАЛЬНОЕ БЮДЖЕТНОЕ ДОШКОЛЬНОЕ ОБРАЗОВАТЕЛЬНОЕ УЧРЕЖДЕНИЕ "ДЕТСКИЙ САД № 17 "РАДУГА" ОБЩЕРАЗВИВАЮЩЕГО ВИДА ГОРОДА ГОРНО-АЛТАЙСКА"</t>
  </si>
  <si>
    <t>0411086935</t>
  </si>
  <si>
    <t>МУНИЦИПАЛЬНОЕ БЮДЖЕТНОЕ ДОШКОЛЬНОЕ ОБРАЗОВАТЕЛЬНОЕ УЧРЕЖДЕНИЕ "ДЕТСКИЙ САД № 2 "АЙУЧАК" ОБЩЕРАЗВИВАЮЩЕГО ВИДА ГОРОДА ГОРНО-АЛТАЙСКА"</t>
  </si>
  <si>
    <t>0411091212</t>
  </si>
  <si>
    <t>МУНИЦИПАЛЬНОЕ БЮДЖЕТНОЕ ДОШКОЛЬНОЕ ОБРАЗОВАТЕЛЬНОЕ УЧРЕЖДЕНИЕ "ДЕТСКИЙ САД №12 "БЕРЕЗКА" ОБЩЕРАЗВИВАЮЩЕГО ВИДА ГОРОДА ГОРНО-АЛТАЙСКА"</t>
  </si>
  <si>
    <t>18210202101080013160</t>
  </si>
  <si>
    <t>Страховые взносы на обязательное медицинское страхование работающего населения, зачисляемые в бюджет Федерального фонда обязательного медицинского страхования (за расчетные периоды, начиная с 1 января 2017 года)</t>
  </si>
  <si>
    <t>0411088403</t>
  </si>
  <si>
    <t>МУНИЦИПАЛЬНОЕ БЮДЖЕТНОЕ ОБЩЕОБРАЗОВАТЕЛЬНОЕ УЧРЕЖДЕНИЕ "ГИМНАЗИЯ № 9 "ГАРМОНИЯ" Г. ГОРНО-АЛТАЙСКА"</t>
  </si>
  <si>
    <t>0411091276</t>
  </si>
  <si>
    <t>МУНИЦИПАЛЬНОЕ БЮДЖЕТНОЕ ОБЩЕОБРАЗОВАТЕЛЬНОЕ УЧРЕЖДЕНИЕ "НАЧАЛЬНАЯ ОБЩЕОБРАЗОВАТЕЛЬНАЯ ШКОЛА № 5 ГОРОДА ГОРНО-АЛТАЙСКА"</t>
  </si>
  <si>
    <t>0411119901</t>
  </si>
  <si>
    <t>МУНИЦИПАЛЬНОЕ БЮДЖЕТНОЕ ОБЩЕОБРАЗОВАТЕЛЬНОЕ УЧРЕЖДЕНИЕ "СРЕДНЯЯ ОБЩЕОБРАЗОВАТЕЛЬНАЯ ШКОЛА № 10 ГОРОДА ГОРНО-АЛТАЙСКА"</t>
  </si>
  <si>
    <t>0411091131</t>
  </si>
  <si>
    <t>МУНИЦИПАЛЬНОЕ БЮДЖЕТНОЕ ОБЩЕОБРАЗОВАТЕЛЬНОЕ УЧРЕЖДЕНИЕ "СРЕДНЯЯ ОБЩЕОБРАЗОВАТЕЛЬНАЯ ШКОЛА № 7 Г. ГОРНО-АЛТАЙСКА"</t>
  </si>
  <si>
    <t>0411124789</t>
  </si>
  <si>
    <t>МУНИЦИПАЛЬНОЕ БЮДЖЕТНОЕ УЧРЕЖДЕНИЕ "ЦЕНТР ПО ОБЕСПЕЧЕНИЮ ДЕЯТЕЛЬНОСТИ МУ "УПРАВЛЕНИЕ КУЛЬТУРЫ,СПОРТА И МОЛОДЕЖНОЙ ПОЛИТИКИ АДМИНИСТРАЦИИ ГОРОДА ГОРНО-АЛТАЙСКА" И ПОДВЕДОМСТВЕННЫХ ЕМУ УЧРЕЖДЕНИЙ"</t>
  </si>
  <si>
    <t>0411124926</t>
  </si>
  <si>
    <t>МУНИЦИПАЛЬНОЕ БЮДЖЕТНОЕ УЧРЕЖДЕНИЕ ДОПОЛНИТЕЛЬНОГО ОБРАЗОВАНИЯ "ДЕТСКИЙ ОЗДОРОВИТЕЛЬНО-ОБРАЗОВАТЕЛЬНЫЙ ЦЕНТР "КОСМОС" ГОРОДА ГОРНО-АЛТАЙСКА"</t>
  </si>
  <si>
    <t>0411031809</t>
  </si>
  <si>
    <t>МУНИЦИПАЛЬНОЕ БЮДЖЕТНОЕ УЧРЕЖДЕНИЕ ДОПОЛНИТЕЛЬНОГО ОБРАЗОВАНИЯ "ДЕТСКО-ЮНОШЕСКИЙ ЦЕНТР "АДАМАНТ" ГОРОДА ГОРНО-АЛТАЙСКА"</t>
  </si>
  <si>
    <t>0411113272</t>
  </si>
  <si>
    <t>МУНИЦИПАЛЬНОЕ БЮДЖЕТНОЕ УЧРЕЖДЕНИЕ ДОПОЛНИТЕЛЬНОГО ОБРАЗОВАНИЯ "СТАНЦИЯ ДЕТСКОГО И ЮНОШЕСКОГО ТУРИЗМА И ЭКСКУРСИЙ Г. ГОРНО-АЛТАЙСКА"</t>
  </si>
  <si>
    <t>0411126472</t>
  </si>
  <si>
    <t>МУНИЦИПАЛЬНОЕ УЧРЕЖДЕНИЕ "УПРАВЛЕНИЕ КУЛЬТУРЫ,СПОРТА И МОЛОДЕЖНОЙ ПОЛИТИКИ АДМИНИСТРАЦИИ ГОРОДА ГОРНО-АЛТАЙСКА"</t>
  </si>
  <si>
    <t>0411008609</t>
  </si>
  <si>
    <t>МУНИЦИПАЛЬНОЕ УЧРЕЖДЕНИЕ "УПРАВЛЕНИЕ ОБРАЗОВАНИЯ АДМИНИСТРАЦИИ МО ГОРОДА ГОРНО-АЛТАЙСКА"</t>
  </si>
  <si>
    <t>ГЛАВА</t>
  </si>
  <si>
    <t>итого:</t>
  </si>
  <si>
    <t>всего:</t>
  </si>
  <si>
    <t>Задолженность по платежам в бюджетную систему Российской Федерации на 01.02.2022 года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</si>
</sst>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CFF66"/>
        <bgColor indexed="64"/>
      </patternFill>
    </fill>
    <fill>
      <patternFill patternType="solid">
        <fgColor rgb="FF66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47">
    <xf numFmtId="0" fontId="0" fillId="0" borderId="0" xfId="0"/>
    <xf numFmtId="49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left" vertical="center" wrapText="1"/>
    </xf>
    <xf numFmtId="49" fontId="2" fillId="0" borderId="0" xfId="0" applyNumberFormat="1" applyFont="1" applyAlignment="1">
      <alignment horizontal="left"/>
    </xf>
    <xf numFmtId="1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right" vertical="center" wrapText="1"/>
    </xf>
    <xf numFmtId="2" fontId="1" fillId="0" borderId="1" xfId="0" applyNumberFormat="1" applyFont="1" applyBorder="1" applyAlignment="1">
      <alignment horizontal="right"/>
    </xf>
    <xf numFmtId="49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49" fontId="6" fillId="0" borderId="0" xfId="1" applyNumberFormat="1" applyFont="1" applyAlignment="1" applyProtection="1">
      <alignment horizontal="left" wrapText="1" indent="1"/>
    </xf>
    <xf numFmtId="4" fontId="4" fillId="2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 wrapText="1"/>
    </xf>
    <xf numFmtId="0" fontId="2" fillId="3" borderId="1" xfId="0" applyNumberFormat="1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left"/>
    </xf>
    <xf numFmtId="49" fontId="2" fillId="3" borderId="1" xfId="0" applyNumberFormat="1" applyFont="1" applyFill="1" applyBorder="1" applyAlignment="1">
      <alignment horizontal="left"/>
    </xf>
    <xf numFmtId="1" fontId="2" fillId="3" borderId="1" xfId="0" applyNumberFormat="1" applyFont="1" applyFill="1" applyBorder="1" applyAlignment="1">
      <alignment horizontal="right"/>
    </xf>
    <xf numFmtId="2" fontId="1" fillId="3" borderId="1" xfId="0" applyNumberFormat="1" applyFont="1" applyFill="1" applyBorder="1" applyAlignment="1">
      <alignment horizontal="right"/>
    </xf>
    <xf numFmtId="49" fontId="1" fillId="2" borderId="1" xfId="0" applyNumberFormat="1" applyFont="1" applyFill="1" applyBorder="1" applyAlignment="1">
      <alignment horizontal="left"/>
    </xf>
    <xf numFmtId="2" fontId="1" fillId="2" borderId="1" xfId="0" applyNumberFormat="1" applyFont="1" applyFill="1" applyBorder="1" applyAlignment="1">
      <alignment horizontal="right"/>
    </xf>
    <xf numFmtId="49" fontId="8" fillId="0" borderId="1" xfId="0" applyNumberFormat="1" applyFont="1" applyBorder="1" applyAlignment="1">
      <alignment horizontal="left" vertical="center" wrapText="1"/>
    </xf>
    <xf numFmtId="2" fontId="8" fillId="0" borderId="1" xfId="0" applyNumberFormat="1" applyFont="1" applyBorder="1" applyAlignment="1">
      <alignment horizontal="right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left" vertical="center" wrapText="1"/>
    </xf>
    <xf numFmtId="49" fontId="0" fillId="0" borderId="0" xfId="0" applyNumberFormat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/>
    </xf>
    <xf numFmtId="49" fontId="0" fillId="3" borderId="1" xfId="0" applyNumberForma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4" fillId="2" borderId="2" xfId="0" applyFont="1" applyFill="1" applyBorder="1" applyAlignment="1"/>
    <xf numFmtId="0" fontId="3" fillId="2" borderId="2" xfId="0" applyFont="1" applyFill="1" applyBorder="1" applyAlignment="1"/>
    <xf numFmtId="0" fontId="7" fillId="0" borderId="2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mruColors>
      <color rgb="FF66FFFF"/>
      <color rgb="FFCCFF66"/>
      <color rgb="FFFFCCFF"/>
      <color rgb="FFFFCCCC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zoomScale="150" zoomScaleNormal="150" workbookViewId="0">
      <pane xSplit="6" ySplit="2" topLeftCell="G39" activePane="bottomRight" state="frozen"/>
      <selection pane="topRight" activeCell="G1" sqref="G1"/>
      <selection pane="bottomLeft" activeCell="A3" sqref="A3"/>
      <selection pane="bottomRight" activeCell="B5" sqref="B5"/>
    </sheetView>
  </sheetViews>
  <sheetFormatPr defaultRowHeight="15"/>
  <cols>
    <col min="1" max="1" width="9.140625" style="35"/>
    <col min="2" max="2" width="16.7109375" style="4" customWidth="1"/>
    <col min="3" max="3" width="19.7109375" style="4" customWidth="1"/>
    <col min="4" max="4" width="21.28515625" style="4" customWidth="1"/>
    <col min="5" max="5" width="19.7109375" style="4" customWidth="1"/>
    <col min="6" max="6" width="13.140625" style="4" customWidth="1"/>
    <col min="7" max="7" width="10.7109375" style="4" customWidth="1"/>
    <col min="8" max="10" width="19.7109375" style="5" customWidth="1"/>
  </cols>
  <sheetData>
    <row r="1" spans="1:10" ht="15" customHeight="1">
      <c r="A1" s="35" t="s">
        <v>21</v>
      </c>
      <c r="B1" s="40" t="s">
        <v>90</v>
      </c>
      <c r="C1" s="41"/>
      <c r="D1" s="41"/>
      <c r="E1" s="41"/>
      <c r="F1" s="41"/>
      <c r="G1" s="41"/>
      <c r="H1" s="41"/>
      <c r="I1" s="41"/>
      <c r="J1" s="42"/>
    </row>
    <row r="2" spans="1:10" ht="31.5">
      <c r="A2" s="36" t="s">
        <v>87</v>
      </c>
      <c r="B2" s="31" t="s">
        <v>0</v>
      </c>
      <c r="C2" s="32" t="s">
        <v>1</v>
      </c>
      <c r="D2" s="31" t="s">
        <v>2</v>
      </c>
      <c r="E2" s="31" t="s">
        <v>3</v>
      </c>
      <c r="F2" s="31" t="s">
        <v>4</v>
      </c>
      <c r="G2" s="31" t="s">
        <v>41</v>
      </c>
      <c r="H2" s="33" t="s">
        <v>5</v>
      </c>
      <c r="I2" s="33" t="s">
        <v>6</v>
      </c>
      <c r="J2" s="33" t="s">
        <v>7</v>
      </c>
    </row>
    <row r="3" spans="1:10" ht="130.5" customHeight="1">
      <c r="A3" s="37" t="s">
        <v>21</v>
      </c>
      <c r="B3" s="29" t="s">
        <v>42</v>
      </c>
      <c r="C3" s="34" t="s">
        <v>43</v>
      </c>
      <c r="D3" s="29" t="s">
        <v>44</v>
      </c>
      <c r="E3" s="34" t="s">
        <v>45</v>
      </c>
      <c r="F3" s="29" t="s">
        <v>10</v>
      </c>
      <c r="G3" s="29" t="s">
        <v>46</v>
      </c>
      <c r="H3" s="30">
        <v>0</v>
      </c>
      <c r="I3" s="30">
        <v>34.5</v>
      </c>
      <c r="J3" s="30">
        <v>0</v>
      </c>
    </row>
    <row r="4" spans="1:10" ht="105">
      <c r="A4" s="37" t="s">
        <v>15</v>
      </c>
      <c r="B4" s="29" t="s">
        <v>47</v>
      </c>
      <c r="C4" s="34" t="s">
        <v>48</v>
      </c>
      <c r="D4" s="29" t="s">
        <v>49</v>
      </c>
      <c r="E4" s="29" t="s">
        <v>50</v>
      </c>
      <c r="F4" s="29" t="s">
        <v>10</v>
      </c>
      <c r="G4" s="29" t="s">
        <v>36</v>
      </c>
      <c r="H4" s="30">
        <v>0</v>
      </c>
      <c r="I4" s="30">
        <v>5.33</v>
      </c>
      <c r="J4" s="30">
        <v>0</v>
      </c>
    </row>
    <row r="5" spans="1:10" ht="129.75" customHeight="1">
      <c r="A5" s="37" t="s">
        <v>15</v>
      </c>
      <c r="B5" s="29" t="s">
        <v>51</v>
      </c>
      <c r="C5" s="34" t="s">
        <v>52</v>
      </c>
      <c r="D5" s="29" t="s">
        <v>44</v>
      </c>
      <c r="E5" s="34" t="s">
        <v>45</v>
      </c>
      <c r="F5" s="29" t="s">
        <v>10</v>
      </c>
      <c r="G5" s="29" t="s">
        <v>46</v>
      </c>
      <c r="H5" s="30">
        <v>0</v>
      </c>
      <c r="I5" s="30">
        <v>1.89</v>
      </c>
      <c r="J5" s="30">
        <v>0</v>
      </c>
    </row>
    <row r="6" spans="1:10" ht="126" customHeight="1">
      <c r="A6" s="37" t="s">
        <v>15</v>
      </c>
      <c r="B6" s="29" t="s">
        <v>53</v>
      </c>
      <c r="C6" s="34" t="s">
        <v>54</v>
      </c>
      <c r="D6" s="29" t="s">
        <v>44</v>
      </c>
      <c r="E6" s="34" t="s">
        <v>45</v>
      </c>
      <c r="F6" s="29" t="s">
        <v>10</v>
      </c>
      <c r="G6" s="29" t="s">
        <v>46</v>
      </c>
      <c r="H6" s="30">
        <v>0</v>
      </c>
      <c r="I6" s="30">
        <v>321.77999999999997</v>
      </c>
      <c r="J6" s="30">
        <v>0</v>
      </c>
    </row>
    <row r="7" spans="1:10" ht="107.25" customHeight="1">
      <c r="A7" s="37" t="s">
        <v>15</v>
      </c>
      <c r="B7" s="29" t="s">
        <v>53</v>
      </c>
      <c r="C7" s="34" t="s">
        <v>54</v>
      </c>
      <c r="D7" s="29" t="s">
        <v>8</v>
      </c>
      <c r="E7" s="29" t="s">
        <v>9</v>
      </c>
      <c r="F7" s="29" t="s">
        <v>10</v>
      </c>
      <c r="G7" s="29" t="s">
        <v>36</v>
      </c>
      <c r="H7" s="30">
        <v>0</v>
      </c>
      <c r="I7" s="30">
        <v>195.42</v>
      </c>
      <c r="J7" s="30">
        <v>0</v>
      </c>
    </row>
    <row r="8" spans="1:10" ht="109.5" customHeight="1">
      <c r="A8" s="37" t="s">
        <v>15</v>
      </c>
      <c r="B8" s="29" t="s">
        <v>55</v>
      </c>
      <c r="C8" s="34" t="s">
        <v>56</v>
      </c>
      <c r="D8" s="29" t="s">
        <v>8</v>
      </c>
      <c r="E8" s="29" t="s">
        <v>9</v>
      </c>
      <c r="F8" s="29" t="s">
        <v>10</v>
      </c>
      <c r="G8" s="29" t="s">
        <v>36</v>
      </c>
      <c r="H8" s="30">
        <v>0</v>
      </c>
      <c r="I8" s="30">
        <v>164.75</v>
      </c>
      <c r="J8" s="30">
        <v>0</v>
      </c>
    </row>
    <row r="9" spans="1:10" ht="111" customHeight="1">
      <c r="A9" s="37" t="s">
        <v>15</v>
      </c>
      <c r="B9" s="29" t="s">
        <v>57</v>
      </c>
      <c r="C9" s="34" t="s">
        <v>58</v>
      </c>
      <c r="D9" s="29" t="s">
        <v>8</v>
      </c>
      <c r="E9" s="29" t="s">
        <v>9</v>
      </c>
      <c r="F9" s="29" t="s">
        <v>10</v>
      </c>
      <c r="G9" s="29" t="s">
        <v>36</v>
      </c>
      <c r="H9" s="30">
        <v>0</v>
      </c>
      <c r="I9" s="30">
        <v>32.450000000000003</v>
      </c>
      <c r="J9" s="30">
        <v>0</v>
      </c>
    </row>
    <row r="10" spans="1:10" ht="105">
      <c r="A10" s="37" t="s">
        <v>15</v>
      </c>
      <c r="B10" s="29" t="s">
        <v>57</v>
      </c>
      <c r="C10" s="34" t="s">
        <v>58</v>
      </c>
      <c r="D10" s="29" t="s">
        <v>49</v>
      </c>
      <c r="E10" s="29" t="s">
        <v>50</v>
      </c>
      <c r="F10" s="29" t="s">
        <v>10</v>
      </c>
      <c r="G10" s="29" t="s">
        <v>36</v>
      </c>
      <c r="H10" s="30">
        <v>0</v>
      </c>
      <c r="I10" s="30">
        <v>6.75</v>
      </c>
      <c r="J10" s="30">
        <v>0</v>
      </c>
    </row>
    <row r="11" spans="1:10" ht="127.5" customHeight="1">
      <c r="A11" s="37" t="s">
        <v>15</v>
      </c>
      <c r="B11" s="29" t="s">
        <v>59</v>
      </c>
      <c r="C11" s="34" t="s">
        <v>60</v>
      </c>
      <c r="D11" s="29" t="s">
        <v>44</v>
      </c>
      <c r="E11" s="34" t="s">
        <v>45</v>
      </c>
      <c r="F11" s="29" t="s">
        <v>10</v>
      </c>
      <c r="G11" s="29" t="s">
        <v>46</v>
      </c>
      <c r="H11" s="30">
        <v>0</v>
      </c>
      <c r="I11" s="30">
        <v>8.41</v>
      </c>
      <c r="J11" s="30">
        <v>0</v>
      </c>
    </row>
    <row r="12" spans="1:10" ht="105">
      <c r="A12" s="37" t="s">
        <v>15</v>
      </c>
      <c r="B12" s="29" t="s">
        <v>59</v>
      </c>
      <c r="C12" s="34" t="s">
        <v>60</v>
      </c>
      <c r="D12" s="29" t="s">
        <v>49</v>
      </c>
      <c r="E12" s="29" t="s">
        <v>50</v>
      </c>
      <c r="F12" s="29" t="s">
        <v>10</v>
      </c>
      <c r="G12" s="29" t="s">
        <v>36</v>
      </c>
      <c r="H12" s="30">
        <v>13095.33</v>
      </c>
      <c r="I12" s="30">
        <v>0</v>
      </c>
      <c r="J12" s="30">
        <v>0</v>
      </c>
    </row>
    <row r="13" spans="1:10" ht="131.25" customHeight="1">
      <c r="A13" s="37" t="s">
        <v>15</v>
      </c>
      <c r="B13" s="29" t="s">
        <v>61</v>
      </c>
      <c r="C13" s="34" t="s">
        <v>62</v>
      </c>
      <c r="D13" s="29" t="s">
        <v>44</v>
      </c>
      <c r="E13" s="34" t="s">
        <v>45</v>
      </c>
      <c r="F13" s="29" t="s">
        <v>10</v>
      </c>
      <c r="G13" s="29" t="s">
        <v>46</v>
      </c>
      <c r="H13" s="30">
        <v>0</v>
      </c>
      <c r="I13" s="30">
        <v>229.17</v>
      </c>
      <c r="J13" s="30">
        <v>0</v>
      </c>
    </row>
    <row r="14" spans="1:10" ht="105">
      <c r="A14" s="37" t="s">
        <v>15</v>
      </c>
      <c r="B14" s="29" t="s">
        <v>61</v>
      </c>
      <c r="C14" s="34" t="s">
        <v>62</v>
      </c>
      <c r="D14" s="29" t="s">
        <v>49</v>
      </c>
      <c r="E14" s="29" t="s">
        <v>50</v>
      </c>
      <c r="F14" s="29" t="s">
        <v>10</v>
      </c>
      <c r="G14" s="29" t="s">
        <v>36</v>
      </c>
      <c r="H14" s="30">
        <v>0.04</v>
      </c>
      <c r="I14" s="30">
        <v>0</v>
      </c>
      <c r="J14" s="30">
        <v>0</v>
      </c>
    </row>
    <row r="15" spans="1:10" ht="126">
      <c r="A15" s="37" t="s">
        <v>15</v>
      </c>
      <c r="B15" s="29" t="s">
        <v>63</v>
      </c>
      <c r="C15" s="34" t="s">
        <v>64</v>
      </c>
      <c r="D15" s="29" t="s">
        <v>8</v>
      </c>
      <c r="E15" s="29" t="s">
        <v>9</v>
      </c>
      <c r="F15" s="29" t="s">
        <v>10</v>
      </c>
      <c r="G15" s="29" t="s">
        <v>36</v>
      </c>
      <c r="H15" s="30">
        <v>0</v>
      </c>
      <c r="I15" s="30">
        <v>86.88</v>
      </c>
      <c r="J15" s="30">
        <v>0</v>
      </c>
    </row>
    <row r="16" spans="1:10" ht="110.25" customHeight="1">
      <c r="A16" s="37" t="s">
        <v>15</v>
      </c>
      <c r="B16" s="29" t="s">
        <v>63</v>
      </c>
      <c r="C16" s="34" t="s">
        <v>64</v>
      </c>
      <c r="D16" s="29" t="s">
        <v>65</v>
      </c>
      <c r="E16" s="29" t="s">
        <v>66</v>
      </c>
      <c r="F16" s="29" t="s">
        <v>10</v>
      </c>
      <c r="G16" s="29" t="s">
        <v>36</v>
      </c>
      <c r="H16" s="30">
        <v>0</v>
      </c>
      <c r="I16" s="30">
        <v>50.24</v>
      </c>
      <c r="J16" s="30">
        <v>0</v>
      </c>
    </row>
    <row r="17" spans="1:10" ht="128.25" customHeight="1">
      <c r="A17" s="37" t="s">
        <v>15</v>
      </c>
      <c r="B17" s="29" t="s">
        <v>67</v>
      </c>
      <c r="C17" s="34" t="s">
        <v>68</v>
      </c>
      <c r="D17" s="29" t="s">
        <v>44</v>
      </c>
      <c r="E17" s="34" t="s">
        <v>45</v>
      </c>
      <c r="F17" s="29" t="s">
        <v>10</v>
      </c>
      <c r="G17" s="29" t="s">
        <v>46</v>
      </c>
      <c r="H17" s="30">
        <v>0</v>
      </c>
      <c r="I17" s="30">
        <v>4.3600000000000003</v>
      </c>
      <c r="J17" s="30">
        <v>0</v>
      </c>
    </row>
    <row r="18" spans="1:10" ht="107.25" customHeight="1">
      <c r="A18" s="37" t="s">
        <v>15</v>
      </c>
      <c r="B18" s="29" t="s">
        <v>67</v>
      </c>
      <c r="C18" s="34" t="s">
        <v>68</v>
      </c>
      <c r="D18" s="29" t="s">
        <v>8</v>
      </c>
      <c r="E18" s="29" t="s">
        <v>9</v>
      </c>
      <c r="F18" s="29" t="s">
        <v>10</v>
      </c>
      <c r="G18" s="29" t="s">
        <v>36</v>
      </c>
      <c r="H18" s="30">
        <v>37475.339999999997</v>
      </c>
      <c r="I18" s="30">
        <v>148.38</v>
      </c>
      <c r="J18" s="30">
        <v>0</v>
      </c>
    </row>
    <row r="19" spans="1:10" ht="98.25" customHeight="1">
      <c r="A19" s="37" t="s">
        <v>15</v>
      </c>
      <c r="B19" s="29" t="s">
        <v>67</v>
      </c>
      <c r="C19" s="34" t="s">
        <v>68</v>
      </c>
      <c r="D19" s="29" t="s">
        <v>49</v>
      </c>
      <c r="E19" s="29" t="s">
        <v>50</v>
      </c>
      <c r="F19" s="29" t="s">
        <v>10</v>
      </c>
      <c r="G19" s="29" t="s">
        <v>36</v>
      </c>
      <c r="H19" s="30">
        <v>729.18</v>
      </c>
      <c r="I19" s="30">
        <v>0</v>
      </c>
      <c r="J19" s="30">
        <v>0</v>
      </c>
    </row>
    <row r="20" spans="1:10" ht="109.5" customHeight="1">
      <c r="A20" s="37" t="s">
        <v>15</v>
      </c>
      <c r="B20" s="29" t="s">
        <v>69</v>
      </c>
      <c r="C20" s="34" t="s">
        <v>70</v>
      </c>
      <c r="D20" s="29" t="s">
        <v>8</v>
      </c>
      <c r="E20" s="29" t="s">
        <v>9</v>
      </c>
      <c r="F20" s="29" t="s">
        <v>10</v>
      </c>
      <c r="G20" s="29" t="s">
        <v>36</v>
      </c>
      <c r="H20" s="30">
        <v>0</v>
      </c>
      <c r="I20" s="30">
        <v>49.62</v>
      </c>
      <c r="J20" s="30">
        <v>0</v>
      </c>
    </row>
    <row r="21" spans="1:10" ht="109.5" customHeight="1">
      <c r="A21" s="37" t="s">
        <v>15</v>
      </c>
      <c r="B21" s="29" t="s">
        <v>71</v>
      </c>
      <c r="C21" s="34" t="s">
        <v>72</v>
      </c>
      <c r="D21" s="29" t="s">
        <v>8</v>
      </c>
      <c r="E21" s="29" t="s">
        <v>9</v>
      </c>
      <c r="F21" s="29" t="s">
        <v>10</v>
      </c>
      <c r="G21" s="29" t="s">
        <v>36</v>
      </c>
      <c r="H21" s="30">
        <v>0</v>
      </c>
      <c r="I21" s="30">
        <v>71.73</v>
      </c>
      <c r="J21" s="30">
        <v>0</v>
      </c>
    </row>
    <row r="22" spans="1:10" ht="94.5">
      <c r="A22" s="37" t="s">
        <v>15</v>
      </c>
      <c r="B22" s="29" t="s">
        <v>71</v>
      </c>
      <c r="C22" s="34" t="s">
        <v>72</v>
      </c>
      <c r="D22" s="29" t="s">
        <v>49</v>
      </c>
      <c r="E22" s="29" t="s">
        <v>50</v>
      </c>
      <c r="F22" s="29" t="s">
        <v>10</v>
      </c>
      <c r="G22" s="29" t="s">
        <v>36</v>
      </c>
      <c r="H22" s="30">
        <v>0</v>
      </c>
      <c r="I22" s="30">
        <v>25.02</v>
      </c>
      <c r="J22" s="30">
        <v>0</v>
      </c>
    </row>
    <row r="23" spans="1:10" ht="109.5" customHeight="1">
      <c r="A23" s="37" t="s">
        <v>15</v>
      </c>
      <c r="B23" s="29" t="s">
        <v>71</v>
      </c>
      <c r="C23" s="34" t="s">
        <v>72</v>
      </c>
      <c r="D23" s="29" t="s">
        <v>65</v>
      </c>
      <c r="E23" s="29" t="s">
        <v>66</v>
      </c>
      <c r="F23" s="29" t="s">
        <v>10</v>
      </c>
      <c r="G23" s="29" t="s">
        <v>36</v>
      </c>
      <c r="H23" s="30">
        <v>0</v>
      </c>
      <c r="I23" s="30">
        <v>12.41</v>
      </c>
      <c r="J23" s="30">
        <v>0</v>
      </c>
    </row>
    <row r="24" spans="1:10" ht="108" customHeight="1">
      <c r="A24" s="37" t="s">
        <v>15</v>
      </c>
      <c r="B24" s="29" t="s">
        <v>73</v>
      </c>
      <c r="C24" s="34" t="s">
        <v>74</v>
      </c>
      <c r="D24" s="29" t="s">
        <v>8</v>
      </c>
      <c r="E24" s="29" t="s">
        <v>9</v>
      </c>
      <c r="F24" s="29" t="s">
        <v>10</v>
      </c>
      <c r="G24" s="29" t="s">
        <v>36</v>
      </c>
      <c r="H24" s="30">
        <v>0</v>
      </c>
      <c r="I24" s="30">
        <v>19.059999999999999</v>
      </c>
      <c r="J24" s="30">
        <v>0</v>
      </c>
    </row>
    <row r="25" spans="1:10" ht="97.5" customHeight="1">
      <c r="A25" s="37" t="s">
        <v>15</v>
      </c>
      <c r="B25" s="29" t="s">
        <v>73</v>
      </c>
      <c r="C25" s="34" t="s">
        <v>74</v>
      </c>
      <c r="D25" s="29" t="s">
        <v>49</v>
      </c>
      <c r="E25" s="29" t="s">
        <v>50</v>
      </c>
      <c r="F25" s="29" t="s">
        <v>10</v>
      </c>
      <c r="G25" s="29" t="s">
        <v>36</v>
      </c>
      <c r="H25" s="30">
        <v>0</v>
      </c>
      <c r="I25" s="30">
        <v>4.41</v>
      </c>
      <c r="J25" s="30">
        <v>0</v>
      </c>
    </row>
    <row r="26" spans="1:10" ht="112.5" customHeight="1">
      <c r="A26" s="37" t="s">
        <v>15</v>
      </c>
      <c r="B26" s="29" t="s">
        <v>73</v>
      </c>
      <c r="C26" s="34" t="s">
        <v>74</v>
      </c>
      <c r="D26" s="29" t="s">
        <v>65</v>
      </c>
      <c r="E26" s="29" t="s">
        <v>66</v>
      </c>
      <c r="F26" s="29" t="s">
        <v>10</v>
      </c>
      <c r="G26" s="29" t="s">
        <v>36</v>
      </c>
      <c r="H26" s="30">
        <v>0</v>
      </c>
      <c r="I26" s="30">
        <v>5.4</v>
      </c>
      <c r="J26" s="30">
        <v>0</v>
      </c>
    </row>
    <row r="27" spans="1:10" ht="147">
      <c r="A27" s="37" t="s">
        <v>22</v>
      </c>
      <c r="B27" s="29" t="s">
        <v>75</v>
      </c>
      <c r="C27" s="34" t="s">
        <v>76</v>
      </c>
      <c r="D27" s="29" t="s">
        <v>8</v>
      </c>
      <c r="E27" s="29" t="s">
        <v>9</v>
      </c>
      <c r="F27" s="29" t="s">
        <v>10</v>
      </c>
      <c r="G27" s="29" t="s">
        <v>36</v>
      </c>
      <c r="H27" s="30">
        <v>0</v>
      </c>
      <c r="I27" s="30">
        <v>7.48</v>
      </c>
      <c r="J27" s="30">
        <v>0</v>
      </c>
    </row>
    <row r="28" spans="1:10" ht="117.75" customHeight="1">
      <c r="A28" s="37" t="s">
        <v>15</v>
      </c>
      <c r="B28" s="29" t="s">
        <v>77</v>
      </c>
      <c r="C28" s="34" t="s">
        <v>78</v>
      </c>
      <c r="D28" s="29" t="s">
        <v>49</v>
      </c>
      <c r="E28" s="29" t="s">
        <v>50</v>
      </c>
      <c r="F28" s="29" t="s">
        <v>10</v>
      </c>
      <c r="G28" s="29" t="s">
        <v>36</v>
      </c>
      <c r="H28" s="30">
        <v>0</v>
      </c>
      <c r="I28" s="30">
        <v>3.18</v>
      </c>
      <c r="J28" s="30">
        <v>0</v>
      </c>
    </row>
    <row r="29" spans="1:10" ht="128.25" customHeight="1">
      <c r="A29" s="37" t="s">
        <v>15</v>
      </c>
      <c r="B29" s="29" t="s">
        <v>77</v>
      </c>
      <c r="C29" s="34" t="s">
        <v>78</v>
      </c>
      <c r="D29" s="29" t="s">
        <v>44</v>
      </c>
      <c r="E29" s="34" t="s">
        <v>45</v>
      </c>
      <c r="F29" s="29" t="s">
        <v>10</v>
      </c>
      <c r="G29" s="29" t="s">
        <v>46</v>
      </c>
      <c r="H29" s="30">
        <v>0</v>
      </c>
      <c r="I29" s="30">
        <v>635.92999999999995</v>
      </c>
      <c r="J29" s="30">
        <v>0</v>
      </c>
    </row>
    <row r="30" spans="1:10" ht="108" customHeight="1">
      <c r="A30" s="37" t="s">
        <v>15</v>
      </c>
      <c r="B30" s="29" t="s">
        <v>79</v>
      </c>
      <c r="C30" s="34" t="s">
        <v>80</v>
      </c>
      <c r="D30" s="29" t="s">
        <v>65</v>
      </c>
      <c r="E30" s="29" t="s">
        <v>66</v>
      </c>
      <c r="F30" s="29" t="s">
        <v>10</v>
      </c>
      <c r="G30" s="29" t="s">
        <v>36</v>
      </c>
      <c r="H30" s="30">
        <v>0</v>
      </c>
      <c r="I30" s="30">
        <v>0.49</v>
      </c>
      <c r="J30" s="30">
        <v>0</v>
      </c>
    </row>
    <row r="31" spans="1:10" ht="108.75" customHeight="1">
      <c r="A31" s="37" t="s">
        <v>15</v>
      </c>
      <c r="B31" s="29" t="s">
        <v>79</v>
      </c>
      <c r="C31" s="34" t="s">
        <v>80</v>
      </c>
      <c r="D31" s="29" t="s">
        <v>8</v>
      </c>
      <c r="E31" s="29" t="s">
        <v>9</v>
      </c>
      <c r="F31" s="29" t="s">
        <v>10</v>
      </c>
      <c r="G31" s="29" t="s">
        <v>36</v>
      </c>
      <c r="H31" s="30">
        <v>0</v>
      </c>
      <c r="I31" s="30">
        <v>5.0199999999999996</v>
      </c>
      <c r="J31" s="30">
        <v>0</v>
      </c>
    </row>
    <row r="32" spans="1:10" ht="99.75" customHeight="1">
      <c r="A32" s="37" t="s">
        <v>22</v>
      </c>
      <c r="B32" s="29" t="s">
        <v>81</v>
      </c>
      <c r="C32" s="34" t="s">
        <v>82</v>
      </c>
      <c r="D32" s="29" t="s">
        <v>49</v>
      </c>
      <c r="E32" s="29" t="s">
        <v>50</v>
      </c>
      <c r="F32" s="29" t="s">
        <v>10</v>
      </c>
      <c r="G32" s="29" t="s">
        <v>36</v>
      </c>
      <c r="H32" s="30">
        <v>0</v>
      </c>
      <c r="I32" s="30">
        <v>0.14000000000000001</v>
      </c>
      <c r="J32" s="30">
        <v>0</v>
      </c>
    </row>
    <row r="33" spans="1:10" ht="108" customHeight="1">
      <c r="A33" s="37" t="s">
        <v>24</v>
      </c>
      <c r="B33" s="29" t="s">
        <v>37</v>
      </c>
      <c r="C33" s="34" t="s">
        <v>38</v>
      </c>
      <c r="D33" s="29" t="s">
        <v>8</v>
      </c>
      <c r="E33" s="29" t="s">
        <v>9</v>
      </c>
      <c r="F33" s="29" t="s">
        <v>10</v>
      </c>
      <c r="G33" s="29" t="s">
        <v>36</v>
      </c>
      <c r="H33" s="30">
        <v>0</v>
      </c>
      <c r="I33" s="30">
        <v>1.22</v>
      </c>
      <c r="J33" s="30">
        <v>0</v>
      </c>
    </row>
    <row r="34" spans="1:10" ht="68.25" customHeight="1">
      <c r="A34" s="37" t="s">
        <v>24</v>
      </c>
      <c r="B34" s="29" t="s">
        <v>37</v>
      </c>
      <c r="C34" s="34" t="s">
        <v>38</v>
      </c>
      <c r="D34" s="29" t="s">
        <v>39</v>
      </c>
      <c r="E34" s="29" t="s">
        <v>40</v>
      </c>
      <c r="F34" s="29" t="s">
        <v>10</v>
      </c>
      <c r="G34" s="29" t="s">
        <v>36</v>
      </c>
      <c r="H34" s="30">
        <v>0</v>
      </c>
      <c r="I34" s="30">
        <v>585.38</v>
      </c>
      <c r="J34" s="30">
        <v>0</v>
      </c>
    </row>
    <row r="35" spans="1:10" ht="108.75" customHeight="1">
      <c r="A35" s="37" t="s">
        <v>22</v>
      </c>
      <c r="B35" s="29" t="s">
        <v>83</v>
      </c>
      <c r="C35" s="34" t="s">
        <v>84</v>
      </c>
      <c r="D35" s="29" t="s">
        <v>65</v>
      </c>
      <c r="E35" s="29" t="s">
        <v>66</v>
      </c>
      <c r="F35" s="29" t="s">
        <v>10</v>
      </c>
      <c r="G35" s="29" t="s">
        <v>36</v>
      </c>
      <c r="H35" s="30">
        <v>0</v>
      </c>
      <c r="I35" s="30">
        <v>2.08</v>
      </c>
      <c r="J35" s="30">
        <v>0</v>
      </c>
    </row>
    <row r="36" spans="1:10" ht="96.75" customHeight="1">
      <c r="A36" s="37" t="s">
        <v>22</v>
      </c>
      <c r="B36" s="29" t="s">
        <v>83</v>
      </c>
      <c r="C36" s="34" t="s">
        <v>84</v>
      </c>
      <c r="D36" s="29" t="s">
        <v>49</v>
      </c>
      <c r="E36" s="29" t="s">
        <v>50</v>
      </c>
      <c r="F36" s="29" t="s">
        <v>10</v>
      </c>
      <c r="G36" s="29" t="s">
        <v>36</v>
      </c>
      <c r="H36" s="30">
        <v>0</v>
      </c>
      <c r="I36" s="30">
        <v>1.1599999999999999</v>
      </c>
      <c r="J36" s="30">
        <v>0</v>
      </c>
    </row>
    <row r="37" spans="1:10" ht="130.5" customHeight="1">
      <c r="A37" s="37" t="s">
        <v>15</v>
      </c>
      <c r="B37" s="29" t="s">
        <v>85</v>
      </c>
      <c r="C37" s="34" t="s">
        <v>86</v>
      </c>
      <c r="D37" s="29" t="s">
        <v>44</v>
      </c>
      <c r="E37" s="34" t="s">
        <v>45</v>
      </c>
      <c r="F37" s="29" t="s">
        <v>10</v>
      </c>
      <c r="G37" s="29" t="s">
        <v>46</v>
      </c>
      <c r="H37" s="30">
        <v>0</v>
      </c>
      <c r="I37" s="30">
        <v>126.02</v>
      </c>
      <c r="J37" s="30">
        <v>0</v>
      </c>
    </row>
    <row r="38" spans="1:10" ht="96.75" customHeight="1">
      <c r="A38" s="37" t="s">
        <v>15</v>
      </c>
      <c r="B38" s="29" t="s">
        <v>85</v>
      </c>
      <c r="C38" s="34" t="s">
        <v>86</v>
      </c>
      <c r="D38" s="29" t="s">
        <v>49</v>
      </c>
      <c r="E38" s="29" t="s">
        <v>50</v>
      </c>
      <c r="F38" s="29" t="s">
        <v>10</v>
      </c>
      <c r="G38" s="29" t="s">
        <v>36</v>
      </c>
      <c r="H38" s="30">
        <v>0</v>
      </c>
      <c r="I38" s="30">
        <v>1.26</v>
      </c>
      <c r="J38" s="30">
        <v>0</v>
      </c>
    </row>
    <row r="39" spans="1:10" ht="111" customHeight="1">
      <c r="A39" s="37" t="s">
        <v>15</v>
      </c>
      <c r="B39" s="29" t="s">
        <v>85</v>
      </c>
      <c r="C39" s="34" t="s">
        <v>86</v>
      </c>
      <c r="D39" s="29" t="s">
        <v>8</v>
      </c>
      <c r="E39" s="29" t="s">
        <v>9</v>
      </c>
      <c r="F39" s="29" t="s">
        <v>10</v>
      </c>
      <c r="G39" s="29" t="s">
        <v>36</v>
      </c>
      <c r="H39" s="30">
        <v>0</v>
      </c>
      <c r="I39" s="30">
        <v>6.21</v>
      </c>
      <c r="J39" s="30">
        <v>0</v>
      </c>
    </row>
    <row r="40" spans="1:10">
      <c r="A40" s="38" t="s">
        <v>88</v>
      </c>
      <c r="B40" s="27"/>
      <c r="C40" s="27"/>
      <c r="D40" s="27"/>
      <c r="E40" s="27"/>
      <c r="F40" s="27"/>
      <c r="G40" s="27"/>
      <c r="H40" s="28">
        <f>SUM(H3:H39)</f>
        <v>51299.89</v>
      </c>
      <c r="I40" s="28">
        <f>SUM(I3:I39)</f>
        <v>2853.5299999999997</v>
      </c>
      <c r="J40" s="28">
        <f>SUM(J3:J39)</f>
        <v>0</v>
      </c>
    </row>
    <row r="41" spans="1:10">
      <c r="A41" s="39" t="s">
        <v>89</v>
      </c>
      <c r="B41" s="23"/>
      <c r="C41" s="23"/>
      <c r="D41" s="23"/>
      <c r="E41" s="23"/>
      <c r="F41" s="23"/>
      <c r="G41" s="23"/>
      <c r="H41" s="26"/>
      <c r="I41" s="26"/>
      <c r="J41" s="26">
        <f>H40+I40+J40</f>
        <v>54153.42</v>
      </c>
    </row>
  </sheetData>
  <sortState ref="B3:J7">
    <sortCondition ref="C2"/>
  </sortState>
  <mergeCells count="1">
    <mergeCell ref="B1:J1"/>
  </mergeCells>
  <pageMargins left="0.11811023622047245" right="0" top="0.15748031496062992" bottom="0" header="0.31496062992125984" footer="0.31496062992125984"/>
  <pageSetup paperSize="9" scale="6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8"/>
  <sheetViews>
    <sheetView workbookViewId="0">
      <selection activeCell="B2" sqref="B2"/>
    </sheetView>
  </sheetViews>
  <sheetFormatPr defaultRowHeight="15"/>
  <cols>
    <col min="1" max="1" width="9.140625" style="6"/>
    <col min="2" max="2" width="16.7109375" style="4" customWidth="1"/>
    <col min="3" max="5" width="19.7109375" style="4" customWidth="1"/>
    <col min="6" max="6" width="10.7109375" style="4" customWidth="1"/>
    <col min="7" max="9" width="19.7109375" style="5" customWidth="1"/>
  </cols>
  <sheetData>
    <row r="1" spans="1:9">
      <c r="B1" s="46" t="s">
        <v>90</v>
      </c>
      <c r="C1" s="46"/>
      <c r="D1" s="46"/>
      <c r="E1" s="46"/>
      <c r="F1" s="46"/>
      <c r="G1" s="46"/>
      <c r="H1" s="46"/>
      <c r="I1" s="46"/>
    </row>
    <row r="2" spans="1:9" ht="38.25">
      <c r="A2" s="7" t="s">
        <v>11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2" t="s">
        <v>5</v>
      </c>
      <c r="H2" s="2" t="s">
        <v>6</v>
      </c>
      <c r="I2" s="2" t="s">
        <v>7</v>
      </c>
    </row>
    <row r="3" spans="1:9">
      <c r="A3" s="8" t="s">
        <v>26</v>
      </c>
      <c r="B3" s="3"/>
      <c r="C3" s="3"/>
      <c r="D3" s="3"/>
      <c r="E3" s="3"/>
      <c r="F3" s="3"/>
      <c r="G3" s="9"/>
      <c r="H3" s="9"/>
      <c r="I3" s="9"/>
    </row>
    <row r="4" spans="1:9">
      <c r="A4" s="8" t="s">
        <v>26</v>
      </c>
      <c r="B4" s="3"/>
      <c r="C4" s="3"/>
      <c r="D4" s="3"/>
      <c r="E4" s="3"/>
      <c r="F4" s="3"/>
      <c r="G4" s="9"/>
      <c r="H4" s="9"/>
      <c r="I4" s="9"/>
    </row>
    <row r="5" spans="1:9">
      <c r="A5" s="8" t="s">
        <v>26</v>
      </c>
      <c r="B5" s="3"/>
      <c r="C5" s="3"/>
      <c r="D5" s="3"/>
      <c r="E5" s="3"/>
      <c r="F5" s="3"/>
      <c r="G5" s="9"/>
      <c r="H5" s="9"/>
      <c r="I5" s="9"/>
    </row>
    <row r="6" spans="1:9">
      <c r="A6" s="11"/>
      <c r="B6" s="12" t="s">
        <v>12</v>
      </c>
      <c r="C6" s="12"/>
      <c r="D6" s="12"/>
      <c r="E6" s="12"/>
      <c r="F6" s="12"/>
      <c r="G6" s="10">
        <f>SUM(G3:G5)</f>
        <v>0</v>
      </c>
      <c r="H6" s="10">
        <f>SUM(H3:H5)</f>
        <v>0</v>
      </c>
      <c r="I6" s="10">
        <f>SUM(I3:I5)</f>
        <v>0</v>
      </c>
    </row>
    <row r="7" spans="1:9">
      <c r="A7" s="11"/>
      <c r="B7" s="12" t="s">
        <v>13</v>
      </c>
      <c r="C7" s="12"/>
      <c r="D7" s="12"/>
      <c r="E7" s="12"/>
      <c r="F7" s="12"/>
      <c r="G7" s="10"/>
      <c r="H7" s="10"/>
      <c r="I7" s="10">
        <f>G6+H6+I6</f>
        <v>0</v>
      </c>
    </row>
    <row r="8" spans="1:9">
      <c r="A8" s="22"/>
      <c r="B8" s="23" t="s">
        <v>35</v>
      </c>
      <c r="C8" s="24"/>
      <c r="D8" s="24"/>
      <c r="E8" s="24"/>
      <c r="F8" s="24"/>
      <c r="G8" s="25"/>
      <c r="H8" s="25"/>
      <c r="I8" s="26">
        <f>I7</f>
        <v>0</v>
      </c>
    </row>
  </sheetData>
  <mergeCells count="1">
    <mergeCell ref="B1:I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"/>
  <sheetViews>
    <sheetView tabSelected="1" workbookViewId="0">
      <selection activeCell="A2" sqref="A2"/>
    </sheetView>
  </sheetViews>
  <sheetFormatPr defaultRowHeight="15"/>
  <cols>
    <col min="1" max="1" width="9.85546875" customWidth="1"/>
    <col min="2" max="2" width="31" style="13" customWidth="1"/>
    <col min="3" max="3" width="17.28515625" style="13" customWidth="1"/>
    <col min="4" max="4" width="17.140625" style="13" customWidth="1"/>
    <col min="5" max="5" width="21.5703125" style="13" customWidth="1"/>
    <col min="6" max="7" width="9.140625" style="13"/>
  </cols>
  <sheetData>
    <row r="1" spans="1:8">
      <c r="A1" s="45" t="s">
        <v>90</v>
      </c>
      <c r="B1" s="45"/>
      <c r="C1" s="45"/>
      <c r="D1" s="45"/>
      <c r="E1" s="45"/>
    </row>
    <row r="2" spans="1:8" ht="78.75">
      <c r="A2" s="15" t="s">
        <v>11</v>
      </c>
      <c r="B2" s="16" t="s">
        <v>16</v>
      </c>
      <c r="C2" s="16" t="s">
        <v>20</v>
      </c>
      <c r="D2" s="16" t="s">
        <v>17</v>
      </c>
      <c r="E2" s="16" t="s">
        <v>18</v>
      </c>
    </row>
    <row r="3" spans="1:8" ht="67.5" customHeight="1">
      <c r="A3" s="17" t="s">
        <v>21</v>
      </c>
      <c r="B3" s="18" t="s">
        <v>34</v>
      </c>
      <c r="C3" s="21">
        <f>Администрация!J5</f>
        <v>34.5</v>
      </c>
      <c r="D3" s="21">
        <f>Администрация!J6</f>
        <v>0</v>
      </c>
      <c r="E3" s="21">
        <f>C3-D3</f>
        <v>34.5</v>
      </c>
    </row>
    <row r="4" spans="1:8" ht="35.25" customHeight="1">
      <c r="A4" s="17" t="s">
        <v>14</v>
      </c>
      <c r="B4" s="18" t="s">
        <v>33</v>
      </c>
      <c r="C4" s="21">
        <f>Горсовет!I7</f>
        <v>0</v>
      </c>
      <c r="D4" s="21">
        <f>Горсовет!I8</f>
        <v>0</v>
      </c>
      <c r="E4" s="21">
        <f t="shared" ref="E4:E10" si="0">C4-D4</f>
        <v>0</v>
      </c>
    </row>
    <row r="5" spans="1:8" ht="66" customHeight="1">
      <c r="A5" s="17" t="s">
        <v>22</v>
      </c>
      <c r="B5" s="14" t="s">
        <v>27</v>
      </c>
      <c r="C5" s="21">
        <f>Культура!J8</f>
        <v>10.86</v>
      </c>
      <c r="D5" s="21">
        <f>Культура!J9</f>
        <v>10.86</v>
      </c>
      <c r="E5" s="21">
        <f t="shared" si="0"/>
        <v>0</v>
      </c>
      <c r="H5" s="19"/>
    </row>
    <row r="6" spans="1:8" ht="47.25">
      <c r="A6" s="17" t="s">
        <v>15</v>
      </c>
      <c r="B6" s="18" t="s">
        <v>28</v>
      </c>
      <c r="C6" s="21">
        <f>Образование!J34</f>
        <v>53521.46</v>
      </c>
      <c r="D6" s="21">
        <f>Образование!J35</f>
        <v>52193.900000000009</v>
      </c>
      <c r="E6" s="21">
        <f t="shared" si="0"/>
        <v>1327.5599999999904</v>
      </c>
    </row>
    <row r="7" spans="1:8" ht="50.25" customHeight="1">
      <c r="A7" s="17" t="s">
        <v>23</v>
      </c>
      <c r="B7" s="18" t="s">
        <v>29</v>
      </c>
      <c r="C7" s="21">
        <f>Финуправление!I7</f>
        <v>0</v>
      </c>
      <c r="D7" s="21">
        <f>Финуправление!I8</f>
        <v>0</v>
      </c>
      <c r="E7" s="21">
        <f t="shared" si="0"/>
        <v>0</v>
      </c>
    </row>
    <row r="8" spans="1:8" ht="67.5" customHeight="1">
      <c r="A8" s="17" t="s">
        <v>24</v>
      </c>
      <c r="B8" s="14" t="s">
        <v>30</v>
      </c>
      <c r="C8" s="21">
        <f>УЖКХ!J6</f>
        <v>586.6</v>
      </c>
      <c r="D8" s="21">
        <f>УЖКХ!J7</f>
        <v>1.22</v>
      </c>
      <c r="E8" s="21">
        <f t="shared" si="0"/>
        <v>585.38</v>
      </c>
    </row>
    <row r="9" spans="1:8" ht="65.25" customHeight="1">
      <c r="A9" s="17" t="s">
        <v>25</v>
      </c>
      <c r="B9" s="14" t="s">
        <v>31</v>
      </c>
      <c r="C9" s="21">
        <f>Имущество!I5</f>
        <v>0</v>
      </c>
      <c r="D9" s="21">
        <f>Имущество!I6</f>
        <v>0</v>
      </c>
      <c r="E9" s="21">
        <f t="shared" si="0"/>
        <v>0</v>
      </c>
    </row>
    <row r="10" spans="1:8" ht="33" customHeight="1">
      <c r="A10" s="17" t="s">
        <v>26</v>
      </c>
      <c r="B10" s="18" t="s">
        <v>32</v>
      </c>
      <c r="C10" s="21">
        <f>КСП!I7</f>
        <v>0</v>
      </c>
      <c r="D10" s="21">
        <f>КСП!I8</f>
        <v>0</v>
      </c>
      <c r="E10" s="21">
        <f t="shared" si="0"/>
        <v>0</v>
      </c>
    </row>
    <row r="11" spans="1:8" ht="15.75">
      <c r="A11" s="43" t="s">
        <v>19</v>
      </c>
      <c r="B11" s="44"/>
      <c r="C11" s="20">
        <f>SUM(C3:C10)</f>
        <v>54153.42</v>
      </c>
      <c r="D11" s="20">
        <f>SUM(D3:D10)</f>
        <v>52205.98000000001</v>
      </c>
      <c r="E11" s="20">
        <f>SUM(E3:E10)</f>
        <v>1947.4399999999905</v>
      </c>
      <c r="F11"/>
      <c r="G11"/>
    </row>
  </sheetData>
  <mergeCells count="2">
    <mergeCell ref="A11:B11"/>
    <mergeCell ref="A1:E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5"/>
  <sheetViews>
    <sheetView topLeftCell="A31" zoomScale="150" zoomScaleNormal="150" workbookViewId="0">
      <selection activeCell="B2" sqref="B2"/>
    </sheetView>
  </sheetViews>
  <sheetFormatPr defaultRowHeight="15"/>
  <cols>
    <col min="1" max="1" width="9.140625" style="6"/>
    <col min="2" max="2" width="12.42578125" style="4" customWidth="1"/>
    <col min="3" max="3" width="19.7109375" style="4" customWidth="1"/>
    <col min="4" max="4" width="21.140625" style="4" customWidth="1"/>
    <col min="5" max="5" width="19.7109375" style="4" customWidth="1"/>
    <col min="6" max="7" width="10.7109375" style="4" customWidth="1"/>
    <col min="8" max="10" width="19.7109375" style="5" customWidth="1"/>
  </cols>
  <sheetData>
    <row r="1" spans="1:10">
      <c r="B1" s="46" t="s">
        <v>90</v>
      </c>
      <c r="C1" s="46"/>
      <c r="D1" s="46"/>
      <c r="E1" s="46"/>
      <c r="F1" s="46"/>
      <c r="G1" s="46"/>
      <c r="H1" s="46"/>
      <c r="I1" s="46"/>
      <c r="J1" s="46"/>
    </row>
    <row r="2" spans="1:10" ht="38.25">
      <c r="A2" s="7" t="s">
        <v>11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41</v>
      </c>
      <c r="H2" s="2" t="s">
        <v>5</v>
      </c>
      <c r="I2" s="2" t="s">
        <v>6</v>
      </c>
      <c r="J2" s="2" t="s">
        <v>7</v>
      </c>
    </row>
    <row r="3" spans="1:10" ht="105">
      <c r="A3" s="37" t="s">
        <v>15</v>
      </c>
      <c r="B3" s="29" t="s">
        <v>47</v>
      </c>
      <c r="C3" s="34" t="s">
        <v>48</v>
      </c>
      <c r="D3" s="29" t="s">
        <v>49</v>
      </c>
      <c r="E3" s="29" t="s">
        <v>50</v>
      </c>
      <c r="F3" s="29" t="s">
        <v>10</v>
      </c>
      <c r="G3" s="29" t="s">
        <v>36</v>
      </c>
      <c r="H3" s="30">
        <v>0</v>
      </c>
      <c r="I3" s="30">
        <v>5.33</v>
      </c>
      <c r="J3" s="30">
        <v>0</v>
      </c>
    </row>
    <row r="4" spans="1:10" ht="136.5">
      <c r="A4" s="37" t="s">
        <v>15</v>
      </c>
      <c r="B4" s="29" t="s">
        <v>51</v>
      </c>
      <c r="C4" s="34" t="s">
        <v>52</v>
      </c>
      <c r="D4" s="29" t="s">
        <v>44</v>
      </c>
      <c r="E4" s="34" t="s">
        <v>45</v>
      </c>
      <c r="F4" s="29" t="s">
        <v>10</v>
      </c>
      <c r="G4" s="29" t="s">
        <v>46</v>
      </c>
      <c r="H4" s="30">
        <v>0</v>
      </c>
      <c r="I4" s="30">
        <v>1.89</v>
      </c>
      <c r="J4" s="30">
        <v>0</v>
      </c>
    </row>
    <row r="5" spans="1:10" ht="136.5">
      <c r="A5" s="37" t="s">
        <v>15</v>
      </c>
      <c r="B5" s="29" t="s">
        <v>53</v>
      </c>
      <c r="C5" s="34" t="s">
        <v>54</v>
      </c>
      <c r="D5" s="29" t="s">
        <v>44</v>
      </c>
      <c r="E5" s="34" t="s">
        <v>45</v>
      </c>
      <c r="F5" s="29" t="s">
        <v>10</v>
      </c>
      <c r="G5" s="29" t="s">
        <v>46</v>
      </c>
      <c r="H5" s="30">
        <v>0</v>
      </c>
      <c r="I5" s="30">
        <v>321.77999999999997</v>
      </c>
      <c r="J5" s="30">
        <v>0</v>
      </c>
    </row>
    <row r="6" spans="1:10" ht="126">
      <c r="A6" s="37" t="s">
        <v>15</v>
      </c>
      <c r="B6" s="29" t="s">
        <v>53</v>
      </c>
      <c r="C6" s="34" t="s">
        <v>54</v>
      </c>
      <c r="D6" s="29" t="s">
        <v>8</v>
      </c>
      <c r="E6" s="29" t="s">
        <v>9</v>
      </c>
      <c r="F6" s="29" t="s">
        <v>10</v>
      </c>
      <c r="G6" s="29" t="s">
        <v>36</v>
      </c>
      <c r="H6" s="30">
        <v>0</v>
      </c>
      <c r="I6" s="30">
        <v>195.42</v>
      </c>
      <c r="J6" s="30">
        <v>0</v>
      </c>
    </row>
    <row r="7" spans="1:10" ht="126">
      <c r="A7" s="37" t="s">
        <v>15</v>
      </c>
      <c r="B7" s="29" t="s">
        <v>55</v>
      </c>
      <c r="C7" s="34" t="s">
        <v>56</v>
      </c>
      <c r="D7" s="29" t="s">
        <v>8</v>
      </c>
      <c r="E7" s="29" t="s">
        <v>9</v>
      </c>
      <c r="F7" s="29" t="s">
        <v>10</v>
      </c>
      <c r="G7" s="29" t="s">
        <v>36</v>
      </c>
      <c r="H7" s="30">
        <v>0</v>
      </c>
      <c r="I7" s="30">
        <v>164.75</v>
      </c>
      <c r="J7" s="30">
        <v>0</v>
      </c>
    </row>
    <row r="8" spans="1:10" ht="126">
      <c r="A8" s="37" t="s">
        <v>15</v>
      </c>
      <c r="B8" s="29" t="s">
        <v>57</v>
      </c>
      <c r="C8" s="34" t="s">
        <v>58</v>
      </c>
      <c r="D8" s="29" t="s">
        <v>8</v>
      </c>
      <c r="E8" s="29" t="s">
        <v>9</v>
      </c>
      <c r="F8" s="29" t="s">
        <v>10</v>
      </c>
      <c r="G8" s="29" t="s">
        <v>36</v>
      </c>
      <c r="H8" s="30">
        <v>0</v>
      </c>
      <c r="I8" s="30">
        <v>32.450000000000003</v>
      </c>
      <c r="J8" s="30">
        <v>0</v>
      </c>
    </row>
    <row r="9" spans="1:10" ht="105">
      <c r="A9" s="37" t="s">
        <v>15</v>
      </c>
      <c r="B9" s="29" t="s">
        <v>57</v>
      </c>
      <c r="C9" s="34" t="s">
        <v>58</v>
      </c>
      <c r="D9" s="29" t="s">
        <v>49</v>
      </c>
      <c r="E9" s="29" t="s">
        <v>50</v>
      </c>
      <c r="F9" s="29" t="s">
        <v>10</v>
      </c>
      <c r="G9" s="29" t="s">
        <v>36</v>
      </c>
      <c r="H9" s="30">
        <v>0</v>
      </c>
      <c r="I9" s="30">
        <v>6.75</v>
      </c>
      <c r="J9" s="30">
        <v>0</v>
      </c>
    </row>
    <row r="10" spans="1:10" ht="136.5">
      <c r="A10" s="37" t="s">
        <v>15</v>
      </c>
      <c r="B10" s="29" t="s">
        <v>59</v>
      </c>
      <c r="C10" s="34" t="s">
        <v>60</v>
      </c>
      <c r="D10" s="29" t="s">
        <v>44</v>
      </c>
      <c r="E10" s="34" t="s">
        <v>45</v>
      </c>
      <c r="F10" s="29" t="s">
        <v>10</v>
      </c>
      <c r="G10" s="29" t="s">
        <v>46</v>
      </c>
      <c r="H10" s="30">
        <v>0</v>
      </c>
      <c r="I10" s="30">
        <v>8.41</v>
      </c>
      <c r="J10" s="30">
        <v>0</v>
      </c>
    </row>
    <row r="11" spans="1:10" ht="105">
      <c r="A11" s="37" t="s">
        <v>15</v>
      </c>
      <c r="B11" s="29" t="s">
        <v>59</v>
      </c>
      <c r="C11" s="34" t="s">
        <v>60</v>
      </c>
      <c r="D11" s="29" t="s">
        <v>49</v>
      </c>
      <c r="E11" s="29" t="s">
        <v>50</v>
      </c>
      <c r="F11" s="29" t="s">
        <v>10</v>
      </c>
      <c r="G11" s="29" t="s">
        <v>36</v>
      </c>
      <c r="H11" s="30">
        <v>13095.33</v>
      </c>
      <c r="I11" s="30">
        <v>0</v>
      </c>
      <c r="J11" s="30">
        <v>0</v>
      </c>
    </row>
    <row r="12" spans="1:10" ht="136.5">
      <c r="A12" s="37" t="s">
        <v>15</v>
      </c>
      <c r="B12" s="29" t="s">
        <v>61</v>
      </c>
      <c r="C12" s="34" t="s">
        <v>62</v>
      </c>
      <c r="D12" s="29" t="s">
        <v>44</v>
      </c>
      <c r="E12" s="34" t="s">
        <v>45</v>
      </c>
      <c r="F12" s="29" t="s">
        <v>10</v>
      </c>
      <c r="G12" s="29" t="s">
        <v>46</v>
      </c>
      <c r="H12" s="30">
        <v>0</v>
      </c>
      <c r="I12" s="30">
        <v>229.17</v>
      </c>
      <c r="J12" s="30">
        <v>0</v>
      </c>
    </row>
    <row r="13" spans="1:10" ht="105">
      <c r="A13" s="37" t="s">
        <v>15</v>
      </c>
      <c r="B13" s="29" t="s">
        <v>61</v>
      </c>
      <c r="C13" s="34" t="s">
        <v>62</v>
      </c>
      <c r="D13" s="29" t="s">
        <v>49</v>
      </c>
      <c r="E13" s="29" t="s">
        <v>50</v>
      </c>
      <c r="F13" s="29" t="s">
        <v>10</v>
      </c>
      <c r="G13" s="29" t="s">
        <v>36</v>
      </c>
      <c r="H13" s="30">
        <v>0.04</v>
      </c>
      <c r="I13" s="30">
        <v>0</v>
      </c>
      <c r="J13" s="30">
        <v>0</v>
      </c>
    </row>
    <row r="14" spans="1:10" ht="126">
      <c r="A14" s="37" t="s">
        <v>15</v>
      </c>
      <c r="B14" s="29" t="s">
        <v>63</v>
      </c>
      <c r="C14" s="34" t="s">
        <v>64</v>
      </c>
      <c r="D14" s="29" t="s">
        <v>8</v>
      </c>
      <c r="E14" s="29" t="s">
        <v>9</v>
      </c>
      <c r="F14" s="29" t="s">
        <v>10</v>
      </c>
      <c r="G14" s="29" t="s">
        <v>36</v>
      </c>
      <c r="H14" s="30">
        <v>0</v>
      </c>
      <c r="I14" s="30">
        <v>86.88</v>
      </c>
      <c r="J14" s="30">
        <v>0</v>
      </c>
    </row>
    <row r="15" spans="1:10" ht="136.5">
      <c r="A15" s="37" t="s">
        <v>15</v>
      </c>
      <c r="B15" s="29" t="s">
        <v>63</v>
      </c>
      <c r="C15" s="34" t="s">
        <v>64</v>
      </c>
      <c r="D15" s="29" t="s">
        <v>65</v>
      </c>
      <c r="E15" s="29" t="s">
        <v>66</v>
      </c>
      <c r="F15" s="29" t="s">
        <v>10</v>
      </c>
      <c r="G15" s="29" t="s">
        <v>36</v>
      </c>
      <c r="H15" s="30">
        <v>0</v>
      </c>
      <c r="I15" s="30">
        <v>50.24</v>
      </c>
      <c r="J15" s="30">
        <v>0</v>
      </c>
    </row>
    <row r="16" spans="1:10" ht="136.5">
      <c r="A16" s="37" t="s">
        <v>15</v>
      </c>
      <c r="B16" s="29" t="s">
        <v>67</v>
      </c>
      <c r="C16" s="34" t="s">
        <v>68</v>
      </c>
      <c r="D16" s="29" t="s">
        <v>44</v>
      </c>
      <c r="E16" s="34" t="s">
        <v>45</v>
      </c>
      <c r="F16" s="29" t="s">
        <v>10</v>
      </c>
      <c r="G16" s="29" t="s">
        <v>46</v>
      </c>
      <c r="H16" s="30">
        <v>0</v>
      </c>
      <c r="I16" s="30">
        <v>4.3600000000000003</v>
      </c>
      <c r="J16" s="30">
        <v>0</v>
      </c>
    </row>
    <row r="17" spans="1:10" ht="126">
      <c r="A17" s="37" t="s">
        <v>15</v>
      </c>
      <c r="B17" s="29" t="s">
        <v>67</v>
      </c>
      <c r="C17" s="34" t="s">
        <v>68</v>
      </c>
      <c r="D17" s="29" t="s">
        <v>8</v>
      </c>
      <c r="E17" s="29" t="s">
        <v>9</v>
      </c>
      <c r="F17" s="29" t="s">
        <v>10</v>
      </c>
      <c r="G17" s="29" t="s">
        <v>36</v>
      </c>
      <c r="H17" s="30">
        <v>37475.339999999997</v>
      </c>
      <c r="I17" s="30">
        <v>148.38</v>
      </c>
      <c r="J17" s="30">
        <v>0</v>
      </c>
    </row>
    <row r="18" spans="1:10" ht="94.5">
      <c r="A18" s="37" t="s">
        <v>15</v>
      </c>
      <c r="B18" s="29" t="s">
        <v>67</v>
      </c>
      <c r="C18" s="34" t="s">
        <v>68</v>
      </c>
      <c r="D18" s="29" t="s">
        <v>49</v>
      </c>
      <c r="E18" s="29" t="s">
        <v>50</v>
      </c>
      <c r="F18" s="29" t="s">
        <v>10</v>
      </c>
      <c r="G18" s="29" t="s">
        <v>36</v>
      </c>
      <c r="H18" s="30">
        <v>729.18</v>
      </c>
      <c r="I18" s="30">
        <v>0</v>
      </c>
      <c r="J18" s="30">
        <v>0</v>
      </c>
    </row>
    <row r="19" spans="1:10" ht="126">
      <c r="A19" s="37" t="s">
        <v>15</v>
      </c>
      <c r="B19" s="29" t="s">
        <v>69</v>
      </c>
      <c r="C19" s="34" t="s">
        <v>70</v>
      </c>
      <c r="D19" s="29" t="s">
        <v>8</v>
      </c>
      <c r="E19" s="29" t="s">
        <v>9</v>
      </c>
      <c r="F19" s="29" t="s">
        <v>10</v>
      </c>
      <c r="G19" s="29" t="s">
        <v>36</v>
      </c>
      <c r="H19" s="30">
        <v>0</v>
      </c>
      <c r="I19" s="30">
        <v>49.62</v>
      </c>
      <c r="J19" s="30">
        <v>0</v>
      </c>
    </row>
    <row r="20" spans="1:10" ht="126">
      <c r="A20" s="37" t="s">
        <v>15</v>
      </c>
      <c r="B20" s="29" t="s">
        <v>71</v>
      </c>
      <c r="C20" s="34" t="s">
        <v>72</v>
      </c>
      <c r="D20" s="29" t="s">
        <v>8</v>
      </c>
      <c r="E20" s="29" t="s">
        <v>9</v>
      </c>
      <c r="F20" s="29" t="s">
        <v>10</v>
      </c>
      <c r="G20" s="29" t="s">
        <v>36</v>
      </c>
      <c r="H20" s="30">
        <v>0</v>
      </c>
      <c r="I20" s="30">
        <v>71.73</v>
      </c>
      <c r="J20" s="30">
        <v>0</v>
      </c>
    </row>
    <row r="21" spans="1:10" ht="94.5">
      <c r="A21" s="37" t="s">
        <v>15</v>
      </c>
      <c r="B21" s="29" t="s">
        <v>71</v>
      </c>
      <c r="C21" s="34" t="s">
        <v>72</v>
      </c>
      <c r="D21" s="29" t="s">
        <v>49</v>
      </c>
      <c r="E21" s="29" t="s">
        <v>50</v>
      </c>
      <c r="F21" s="29" t="s">
        <v>10</v>
      </c>
      <c r="G21" s="29" t="s">
        <v>36</v>
      </c>
      <c r="H21" s="30">
        <v>0</v>
      </c>
      <c r="I21" s="30">
        <v>25.02</v>
      </c>
      <c r="J21" s="30">
        <v>0</v>
      </c>
    </row>
    <row r="22" spans="1:10" ht="136.5">
      <c r="A22" s="37" t="s">
        <v>15</v>
      </c>
      <c r="B22" s="29" t="s">
        <v>71</v>
      </c>
      <c r="C22" s="34" t="s">
        <v>72</v>
      </c>
      <c r="D22" s="29" t="s">
        <v>65</v>
      </c>
      <c r="E22" s="29" t="s">
        <v>66</v>
      </c>
      <c r="F22" s="29" t="s">
        <v>10</v>
      </c>
      <c r="G22" s="29" t="s">
        <v>36</v>
      </c>
      <c r="H22" s="30">
        <v>0</v>
      </c>
      <c r="I22" s="30">
        <v>12.41</v>
      </c>
      <c r="J22" s="30">
        <v>0</v>
      </c>
    </row>
    <row r="23" spans="1:10" ht="126">
      <c r="A23" s="37" t="s">
        <v>15</v>
      </c>
      <c r="B23" s="29" t="s">
        <v>73</v>
      </c>
      <c r="C23" s="34" t="s">
        <v>74</v>
      </c>
      <c r="D23" s="29" t="s">
        <v>8</v>
      </c>
      <c r="E23" s="29" t="s">
        <v>9</v>
      </c>
      <c r="F23" s="29" t="s">
        <v>10</v>
      </c>
      <c r="G23" s="29" t="s">
        <v>36</v>
      </c>
      <c r="H23" s="30">
        <v>0</v>
      </c>
      <c r="I23" s="30">
        <v>19.059999999999999</v>
      </c>
      <c r="J23" s="30">
        <v>0</v>
      </c>
    </row>
    <row r="24" spans="1:10" ht="94.5">
      <c r="A24" s="37" t="s">
        <v>15</v>
      </c>
      <c r="B24" s="29" t="s">
        <v>73</v>
      </c>
      <c r="C24" s="34" t="s">
        <v>74</v>
      </c>
      <c r="D24" s="29" t="s">
        <v>49</v>
      </c>
      <c r="E24" s="29" t="s">
        <v>50</v>
      </c>
      <c r="F24" s="29" t="s">
        <v>10</v>
      </c>
      <c r="G24" s="29" t="s">
        <v>36</v>
      </c>
      <c r="H24" s="30">
        <v>0</v>
      </c>
      <c r="I24" s="30">
        <v>4.41</v>
      </c>
      <c r="J24" s="30">
        <v>0</v>
      </c>
    </row>
    <row r="25" spans="1:10" ht="107.25" customHeight="1">
      <c r="A25" s="37" t="s">
        <v>15</v>
      </c>
      <c r="B25" s="29" t="s">
        <v>73</v>
      </c>
      <c r="C25" s="34" t="s">
        <v>74</v>
      </c>
      <c r="D25" s="29" t="s">
        <v>65</v>
      </c>
      <c r="E25" s="29" t="s">
        <v>66</v>
      </c>
      <c r="F25" s="29" t="s">
        <v>10</v>
      </c>
      <c r="G25" s="29" t="s">
        <v>36</v>
      </c>
      <c r="H25" s="30">
        <v>0</v>
      </c>
      <c r="I25" s="30">
        <v>5.4</v>
      </c>
      <c r="J25" s="30">
        <v>0</v>
      </c>
    </row>
    <row r="26" spans="1:10" ht="115.5">
      <c r="A26" s="37" t="s">
        <v>15</v>
      </c>
      <c r="B26" s="29" t="s">
        <v>77</v>
      </c>
      <c r="C26" s="34" t="s">
        <v>78</v>
      </c>
      <c r="D26" s="29" t="s">
        <v>49</v>
      </c>
      <c r="E26" s="29" t="s">
        <v>50</v>
      </c>
      <c r="F26" s="29" t="s">
        <v>10</v>
      </c>
      <c r="G26" s="29" t="s">
        <v>36</v>
      </c>
      <c r="H26" s="30">
        <v>0</v>
      </c>
      <c r="I26" s="30">
        <v>3.18</v>
      </c>
      <c r="J26" s="30">
        <v>0</v>
      </c>
    </row>
    <row r="27" spans="1:10" ht="136.5">
      <c r="A27" s="37" t="s">
        <v>15</v>
      </c>
      <c r="B27" s="29" t="s">
        <v>77</v>
      </c>
      <c r="C27" s="34" t="s">
        <v>78</v>
      </c>
      <c r="D27" s="29" t="s">
        <v>44</v>
      </c>
      <c r="E27" s="34" t="s">
        <v>45</v>
      </c>
      <c r="F27" s="29" t="s">
        <v>10</v>
      </c>
      <c r="G27" s="29" t="s">
        <v>46</v>
      </c>
      <c r="H27" s="30">
        <v>0</v>
      </c>
      <c r="I27" s="30">
        <v>635.92999999999995</v>
      </c>
      <c r="J27" s="30">
        <v>0</v>
      </c>
    </row>
    <row r="28" spans="1:10" ht="136.5">
      <c r="A28" s="37" t="s">
        <v>15</v>
      </c>
      <c r="B28" s="29" t="s">
        <v>79</v>
      </c>
      <c r="C28" s="34" t="s">
        <v>80</v>
      </c>
      <c r="D28" s="29" t="s">
        <v>65</v>
      </c>
      <c r="E28" s="29" t="s">
        <v>66</v>
      </c>
      <c r="F28" s="29" t="s">
        <v>10</v>
      </c>
      <c r="G28" s="29" t="s">
        <v>36</v>
      </c>
      <c r="H28" s="30">
        <v>0</v>
      </c>
      <c r="I28" s="30">
        <v>0.49</v>
      </c>
      <c r="J28" s="30">
        <v>0</v>
      </c>
    </row>
    <row r="29" spans="1:10" ht="126">
      <c r="A29" s="37" t="s">
        <v>15</v>
      </c>
      <c r="B29" s="29" t="s">
        <v>79</v>
      </c>
      <c r="C29" s="34" t="s">
        <v>80</v>
      </c>
      <c r="D29" s="29" t="s">
        <v>8</v>
      </c>
      <c r="E29" s="29" t="s">
        <v>9</v>
      </c>
      <c r="F29" s="29" t="s">
        <v>10</v>
      </c>
      <c r="G29" s="29" t="s">
        <v>36</v>
      </c>
      <c r="H29" s="30">
        <v>0</v>
      </c>
      <c r="I29" s="30">
        <v>5.0199999999999996</v>
      </c>
      <c r="J29" s="30">
        <v>0</v>
      </c>
    </row>
    <row r="30" spans="1:10" ht="136.5">
      <c r="A30" s="37" t="s">
        <v>15</v>
      </c>
      <c r="B30" s="29" t="s">
        <v>85</v>
      </c>
      <c r="C30" s="34" t="s">
        <v>86</v>
      </c>
      <c r="D30" s="29" t="s">
        <v>44</v>
      </c>
      <c r="E30" s="34" t="s">
        <v>45</v>
      </c>
      <c r="F30" s="29" t="s">
        <v>10</v>
      </c>
      <c r="G30" s="29" t="s">
        <v>46</v>
      </c>
      <c r="H30" s="30">
        <v>0</v>
      </c>
      <c r="I30" s="30">
        <v>126.02</v>
      </c>
      <c r="J30" s="30">
        <v>0</v>
      </c>
    </row>
    <row r="31" spans="1:10" ht="94.5">
      <c r="A31" s="37" t="s">
        <v>15</v>
      </c>
      <c r="B31" s="29" t="s">
        <v>85</v>
      </c>
      <c r="C31" s="34" t="s">
        <v>86</v>
      </c>
      <c r="D31" s="29" t="s">
        <v>49</v>
      </c>
      <c r="E31" s="29" t="s">
        <v>50</v>
      </c>
      <c r="F31" s="29" t="s">
        <v>10</v>
      </c>
      <c r="G31" s="29" t="s">
        <v>36</v>
      </c>
      <c r="H31" s="30">
        <v>0</v>
      </c>
      <c r="I31" s="30">
        <v>1.26</v>
      </c>
      <c r="J31" s="30">
        <v>0</v>
      </c>
    </row>
    <row r="32" spans="1:10" ht="126">
      <c r="A32" s="37" t="s">
        <v>15</v>
      </c>
      <c r="B32" s="29" t="s">
        <v>85</v>
      </c>
      <c r="C32" s="34" t="s">
        <v>86</v>
      </c>
      <c r="D32" s="29" t="s">
        <v>8</v>
      </c>
      <c r="E32" s="29" t="s">
        <v>9</v>
      </c>
      <c r="F32" s="29" t="s">
        <v>10</v>
      </c>
      <c r="G32" s="29" t="s">
        <v>36</v>
      </c>
      <c r="H32" s="30">
        <v>0</v>
      </c>
      <c r="I32" s="30">
        <v>6.21</v>
      </c>
      <c r="J32" s="30">
        <v>0</v>
      </c>
    </row>
    <row r="33" spans="1:10">
      <c r="A33" s="11"/>
      <c r="B33" s="12" t="s">
        <v>12</v>
      </c>
      <c r="C33" s="12"/>
      <c r="D33" s="12"/>
      <c r="E33" s="12"/>
      <c r="F33" s="12"/>
      <c r="G33" s="12"/>
      <c r="H33" s="10">
        <f>SUM(H3:H32)</f>
        <v>51299.89</v>
      </c>
      <c r="I33" s="10">
        <f>SUM(I3:I32)</f>
        <v>2221.5700000000002</v>
      </c>
      <c r="J33" s="10">
        <f>SUM(J3:J32)</f>
        <v>0</v>
      </c>
    </row>
    <row r="34" spans="1:10">
      <c r="A34" s="11"/>
      <c r="B34" s="12" t="s">
        <v>13</v>
      </c>
      <c r="C34" s="12"/>
      <c r="D34" s="12"/>
      <c r="E34" s="12"/>
      <c r="F34" s="12"/>
      <c r="G34" s="12"/>
      <c r="H34" s="10"/>
      <c r="I34" s="10"/>
      <c r="J34" s="10">
        <f>H33+I33+J33</f>
        <v>53521.46</v>
      </c>
    </row>
    <row r="35" spans="1:10">
      <c r="A35" s="22"/>
      <c r="B35" s="23" t="s">
        <v>35</v>
      </c>
      <c r="C35" s="24"/>
      <c r="D35" s="24"/>
      <c r="E35" s="24"/>
      <c r="F35" s="24"/>
      <c r="G35" s="24"/>
      <c r="H35" s="25"/>
      <c r="I35" s="25"/>
      <c r="J35" s="26">
        <f>SUM(H3:J3)+SUM(H6:J9)+SUM(H11:J11)+SUM(H13:J15)+SUM(H17:J26)+SUM(H28:J29)+SUM(H31:J32)</f>
        <v>52193.900000000009</v>
      </c>
    </row>
  </sheetData>
  <autoFilter ref="A2:J2">
    <filterColumn colId="6"/>
    <sortState ref="A3:I9">
      <sortCondition ref="C2"/>
    </sortState>
  </autoFilter>
  <mergeCells count="1">
    <mergeCell ref="B1:J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J9"/>
  <sheetViews>
    <sheetView topLeftCell="A4" zoomScale="150" zoomScaleNormal="150" workbookViewId="0">
      <selection activeCell="J9" sqref="J9"/>
    </sheetView>
  </sheetViews>
  <sheetFormatPr defaultRowHeight="15"/>
  <cols>
    <col min="1" max="1" width="9.140625" style="6"/>
    <col min="2" max="2" width="16.7109375" style="4" customWidth="1"/>
    <col min="3" max="5" width="19.7109375" style="4" customWidth="1"/>
    <col min="6" max="7" width="10.7109375" style="4" customWidth="1"/>
    <col min="8" max="10" width="19.7109375" style="5" customWidth="1"/>
  </cols>
  <sheetData>
    <row r="1" spans="1:10">
      <c r="B1" s="46" t="s">
        <v>90</v>
      </c>
      <c r="C1" s="46"/>
      <c r="D1" s="46"/>
      <c r="E1" s="46"/>
      <c r="F1" s="46"/>
      <c r="G1" s="46"/>
      <c r="H1" s="46"/>
      <c r="I1" s="46"/>
      <c r="J1" s="46"/>
    </row>
    <row r="2" spans="1:10" ht="38.25">
      <c r="A2" s="7" t="s">
        <v>11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41</v>
      </c>
      <c r="H2" s="2" t="s">
        <v>5</v>
      </c>
      <c r="I2" s="2" t="s">
        <v>6</v>
      </c>
      <c r="J2" s="2" t="s">
        <v>7</v>
      </c>
    </row>
    <row r="3" spans="1:10" ht="156" customHeight="1">
      <c r="A3" s="37" t="s">
        <v>22</v>
      </c>
      <c r="B3" s="29" t="s">
        <v>75</v>
      </c>
      <c r="C3" s="34" t="s">
        <v>76</v>
      </c>
      <c r="D3" s="29" t="s">
        <v>8</v>
      </c>
      <c r="E3" s="29" t="s">
        <v>9</v>
      </c>
      <c r="F3" s="29" t="s">
        <v>10</v>
      </c>
      <c r="G3" s="29" t="s">
        <v>36</v>
      </c>
      <c r="H3" s="30">
        <v>0</v>
      </c>
      <c r="I3" s="30">
        <v>7.48</v>
      </c>
      <c r="J3" s="30">
        <v>0</v>
      </c>
    </row>
    <row r="4" spans="1:10" ht="115.5">
      <c r="A4" s="37" t="s">
        <v>22</v>
      </c>
      <c r="B4" s="29" t="s">
        <v>81</v>
      </c>
      <c r="C4" s="34" t="s">
        <v>82</v>
      </c>
      <c r="D4" s="29" t="s">
        <v>49</v>
      </c>
      <c r="E4" s="29" t="s">
        <v>50</v>
      </c>
      <c r="F4" s="29" t="s">
        <v>10</v>
      </c>
      <c r="G4" s="29" t="s">
        <v>36</v>
      </c>
      <c r="H4" s="30">
        <v>0</v>
      </c>
      <c r="I4" s="30">
        <v>0.14000000000000001</v>
      </c>
      <c r="J4" s="30">
        <v>0</v>
      </c>
    </row>
    <row r="5" spans="1:10" ht="98.25" customHeight="1">
      <c r="A5" s="37" t="s">
        <v>22</v>
      </c>
      <c r="B5" s="29" t="s">
        <v>83</v>
      </c>
      <c r="C5" s="34" t="s">
        <v>84</v>
      </c>
      <c r="D5" s="29" t="s">
        <v>65</v>
      </c>
      <c r="E5" s="29" t="s">
        <v>66</v>
      </c>
      <c r="F5" s="29" t="s">
        <v>10</v>
      </c>
      <c r="G5" s="29" t="s">
        <v>36</v>
      </c>
      <c r="H5" s="30">
        <v>0</v>
      </c>
      <c r="I5" s="30">
        <v>2.08</v>
      </c>
      <c r="J5" s="30">
        <v>0</v>
      </c>
    </row>
    <row r="6" spans="1:10" ht="94.5">
      <c r="A6" s="37" t="s">
        <v>22</v>
      </c>
      <c r="B6" s="29" t="s">
        <v>83</v>
      </c>
      <c r="C6" s="34" t="s">
        <v>84</v>
      </c>
      <c r="D6" s="29" t="s">
        <v>49</v>
      </c>
      <c r="E6" s="29" t="s">
        <v>50</v>
      </c>
      <c r="F6" s="29" t="s">
        <v>10</v>
      </c>
      <c r="G6" s="29" t="s">
        <v>36</v>
      </c>
      <c r="H6" s="30">
        <v>0</v>
      </c>
      <c r="I6" s="30">
        <v>1.1599999999999999</v>
      </c>
      <c r="J6" s="30">
        <v>0</v>
      </c>
    </row>
    <row r="7" spans="1:10">
      <c r="A7" s="11"/>
      <c r="B7" s="12" t="s">
        <v>12</v>
      </c>
      <c r="C7" s="12"/>
      <c r="D7" s="12"/>
      <c r="E7" s="12"/>
      <c r="F7" s="12"/>
      <c r="G7" s="12"/>
      <c r="H7" s="10">
        <f>SUM(H3:H6)</f>
        <v>0</v>
      </c>
      <c r="I7" s="10">
        <f>SUM(I3:I6)</f>
        <v>10.86</v>
      </c>
      <c r="J7" s="10">
        <f>SUM(J3:J6)</f>
        <v>0</v>
      </c>
    </row>
    <row r="8" spans="1:10">
      <c r="A8" s="11"/>
      <c r="B8" s="12" t="s">
        <v>13</v>
      </c>
      <c r="C8" s="12"/>
      <c r="D8" s="12"/>
      <c r="E8" s="12"/>
      <c r="F8" s="12"/>
      <c r="G8" s="12"/>
      <c r="H8" s="10"/>
      <c r="I8" s="10"/>
      <c r="J8" s="10">
        <f>H7+I7+J7</f>
        <v>10.86</v>
      </c>
    </row>
    <row r="9" spans="1:10">
      <c r="A9" s="22"/>
      <c r="B9" s="23" t="s">
        <v>35</v>
      </c>
      <c r="C9" s="24"/>
      <c r="D9" s="24"/>
      <c r="E9" s="24"/>
      <c r="F9" s="24"/>
      <c r="G9" s="24"/>
      <c r="H9" s="25"/>
      <c r="I9" s="25"/>
      <c r="J9" s="26">
        <f>SUM(H3:J6)</f>
        <v>10.86</v>
      </c>
    </row>
  </sheetData>
  <mergeCells count="1">
    <mergeCell ref="B1:J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I8"/>
  <sheetViews>
    <sheetView workbookViewId="0">
      <selection activeCell="B2" sqref="B2"/>
    </sheetView>
  </sheetViews>
  <sheetFormatPr defaultRowHeight="15"/>
  <cols>
    <col min="1" max="1" width="9.140625" style="6"/>
    <col min="2" max="2" width="16.7109375" style="4" customWidth="1"/>
    <col min="3" max="5" width="19.7109375" style="4" customWidth="1"/>
    <col min="6" max="6" width="10.7109375" style="4" customWidth="1"/>
    <col min="7" max="9" width="19.7109375" style="5" customWidth="1"/>
  </cols>
  <sheetData>
    <row r="1" spans="1:9">
      <c r="B1" s="46" t="s">
        <v>90</v>
      </c>
      <c r="C1" s="46"/>
      <c r="D1" s="46"/>
      <c r="E1" s="46"/>
      <c r="F1" s="46"/>
      <c r="G1" s="46"/>
      <c r="H1" s="46"/>
      <c r="I1" s="46"/>
    </row>
    <row r="2" spans="1:9" ht="38.25">
      <c r="A2" s="7" t="s">
        <v>11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2" t="s">
        <v>5</v>
      </c>
      <c r="H2" s="2" t="s">
        <v>6</v>
      </c>
      <c r="I2" s="2" t="s">
        <v>7</v>
      </c>
    </row>
    <row r="3" spans="1:9">
      <c r="A3" s="8" t="s">
        <v>14</v>
      </c>
      <c r="B3" s="3"/>
      <c r="C3" s="3"/>
      <c r="D3" s="3"/>
      <c r="E3" s="3"/>
      <c r="F3" s="3"/>
      <c r="G3" s="9"/>
      <c r="H3" s="9"/>
      <c r="I3" s="9"/>
    </row>
    <row r="4" spans="1:9">
      <c r="A4" s="8" t="s">
        <v>14</v>
      </c>
      <c r="B4" s="3"/>
      <c r="C4" s="3"/>
      <c r="D4" s="3"/>
      <c r="E4" s="3"/>
      <c r="F4" s="3"/>
      <c r="G4" s="9"/>
      <c r="H4" s="9"/>
      <c r="I4" s="9"/>
    </row>
    <row r="5" spans="1:9">
      <c r="A5" s="8" t="s">
        <v>14</v>
      </c>
      <c r="B5" s="3"/>
      <c r="C5" s="3"/>
      <c r="D5" s="3"/>
      <c r="E5" s="3"/>
      <c r="F5" s="3"/>
      <c r="G5" s="9"/>
      <c r="H5" s="9"/>
      <c r="I5" s="9"/>
    </row>
    <row r="6" spans="1:9">
      <c r="A6" s="11"/>
      <c r="B6" s="12" t="s">
        <v>12</v>
      </c>
      <c r="C6" s="12"/>
      <c r="D6" s="12"/>
      <c r="E6" s="12"/>
      <c r="F6" s="12"/>
      <c r="G6" s="10">
        <f>SUM(G3:G4)</f>
        <v>0</v>
      </c>
      <c r="H6" s="10">
        <f>SUM(H3:H4)</f>
        <v>0</v>
      </c>
      <c r="I6" s="10">
        <f>SUM(I3:I4)</f>
        <v>0</v>
      </c>
    </row>
    <row r="7" spans="1:9">
      <c r="A7" s="11"/>
      <c r="B7" s="12" t="s">
        <v>13</v>
      </c>
      <c r="C7" s="12"/>
      <c r="D7" s="12"/>
      <c r="E7" s="12"/>
      <c r="F7" s="12"/>
      <c r="G7" s="10"/>
      <c r="H7" s="10"/>
      <c r="I7" s="10">
        <f>G6+H6+I6</f>
        <v>0</v>
      </c>
    </row>
    <row r="8" spans="1:9">
      <c r="A8" s="22"/>
      <c r="B8" s="23" t="s">
        <v>35</v>
      </c>
      <c r="C8" s="24"/>
      <c r="D8" s="24"/>
      <c r="E8" s="24"/>
      <c r="F8" s="24"/>
      <c r="G8" s="25"/>
      <c r="H8" s="25"/>
      <c r="I8" s="26">
        <f>I7</f>
        <v>0</v>
      </c>
    </row>
  </sheetData>
  <mergeCells count="1">
    <mergeCell ref="B1:I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J6"/>
  <sheetViews>
    <sheetView workbookViewId="0">
      <selection activeCell="B2" sqref="B2"/>
    </sheetView>
  </sheetViews>
  <sheetFormatPr defaultRowHeight="15"/>
  <cols>
    <col min="1" max="1" width="9.140625" style="6"/>
    <col min="2" max="2" width="16.7109375" style="4" customWidth="1"/>
    <col min="3" max="5" width="19.7109375" style="4" customWidth="1"/>
    <col min="6" max="7" width="10.7109375" style="4" customWidth="1"/>
    <col min="8" max="10" width="19.7109375" style="5" customWidth="1"/>
  </cols>
  <sheetData>
    <row r="1" spans="1:10">
      <c r="B1" s="46" t="s">
        <v>90</v>
      </c>
      <c r="C1" s="46"/>
      <c r="D1" s="46"/>
      <c r="E1" s="46"/>
      <c r="F1" s="46"/>
      <c r="G1" s="46"/>
      <c r="H1" s="46"/>
      <c r="I1" s="46"/>
      <c r="J1" s="46"/>
    </row>
    <row r="2" spans="1:10" ht="38.25">
      <c r="A2" s="7" t="s">
        <v>11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41</v>
      </c>
      <c r="H2" s="2" t="s">
        <v>5</v>
      </c>
      <c r="I2" s="2" t="s">
        <v>6</v>
      </c>
      <c r="J2" s="2" t="s">
        <v>7</v>
      </c>
    </row>
    <row r="3" spans="1:10" ht="140.25" customHeight="1">
      <c r="A3" s="37" t="s">
        <v>21</v>
      </c>
      <c r="B3" s="29" t="s">
        <v>42</v>
      </c>
      <c r="C3" s="34" t="s">
        <v>43</v>
      </c>
      <c r="D3" s="29" t="s">
        <v>44</v>
      </c>
      <c r="E3" s="34" t="s">
        <v>45</v>
      </c>
      <c r="F3" s="29" t="s">
        <v>10</v>
      </c>
      <c r="G3" s="29" t="s">
        <v>46</v>
      </c>
      <c r="H3" s="30">
        <v>0</v>
      </c>
      <c r="I3" s="30">
        <v>34.5</v>
      </c>
      <c r="J3" s="30">
        <v>0</v>
      </c>
    </row>
    <row r="4" spans="1:10">
      <c r="A4" s="11"/>
      <c r="B4" s="12" t="s">
        <v>12</v>
      </c>
      <c r="C4" s="12"/>
      <c r="D4" s="12"/>
      <c r="E4" s="12"/>
      <c r="F4" s="12"/>
      <c r="G4" s="12"/>
      <c r="H4" s="10">
        <f>SUM(H3)</f>
        <v>0</v>
      </c>
      <c r="I4" s="10">
        <f>SUM(I3)</f>
        <v>34.5</v>
      </c>
      <c r="J4" s="10">
        <f>SUM(J3)</f>
        <v>0</v>
      </c>
    </row>
    <row r="5" spans="1:10">
      <c r="A5" s="11"/>
      <c r="B5" s="12" t="s">
        <v>13</v>
      </c>
      <c r="C5" s="12"/>
      <c r="D5" s="12"/>
      <c r="E5" s="12"/>
      <c r="F5" s="12"/>
      <c r="G5" s="12"/>
      <c r="H5" s="10"/>
      <c r="I5" s="10"/>
      <c r="J5" s="10">
        <f>H4+I4+J4</f>
        <v>34.5</v>
      </c>
    </row>
    <row r="6" spans="1:10">
      <c r="A6" s="22"/>
      <c r="B6" s="23" t="s">
        <v>35</v>
      </c>
      <c r="C6" s="24"/>
      <c r="D6" s="24"/>
      <c r="E6" s="24"/>
      <c r="F6" s="24"/>
      <c r="G6" s="24"/>
      <c r="H6" s="25"/>
      <c r="I6" s="25"/>
      <c r="J6" s="26">
        <v>0</v>
      </c>
    </row>
  </sheetData>
  <mergeCells count="1">
    <mergeCell ref="B1:J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I6"/>
  <sheetViews>
    <sheetView workbookViewId="0">
      <selection activeCell="B2" sqref="B2"/>
    </sheetView>
  </sheetViews>
  <sheetFormatPr defaultRowHeight="15"/>
  <cols>
    <col min="1" max="1" width="9.140625" style="6"/>
    <col min="2" max="2" width="16.7109375" style="4" customWidth="1"/>
    <col min="3" max="5" width="19.7109375" style="4" customWidth="1"/>
    <col min="6" max="6" width="10.7109375" style="4" customWidth="1"/>
    <col min="7" max="9" width="19.7109375" style="5" customWidth="1"/>
  </cols>
  <sheetData>
    <row r="1" spans="1:9">
      <c r="B1" s="46" t="s">
        <v>90</v>
      </c>
      <c r="C1" s="46"/>
      <c r="D1" s="46"/>
      <c r="E1" s="46"/>
      <c r="F1" s="46"/>
      <c r="G1" s="46"/>
      <c r="H1" s="46"/>
      <c r="I1" s="46"/>
    </row>
    <row r="2" spans="1:9" ht="38.25">
      <c r="A2" s="7" t="s">
        <v>11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2" t="s">
        <v>5</v>
      </c>
      <c r="H2" s="2" t="s">
        <v>6</v>
      </c>
      <c r="I2" s="2" t="s">
        <v>7</v>
      </c>
    </row>
    <row r="3" spans="1:9">
      <c r="A3" s="8" t="s">
        <v>25</v>
      </c>
      <c r="B3" s="3"/>
      <c r="C3" s="3"/>
      <c r="D3" s="3"/>
      <c r="E3" s="3"/>
      <c r="F3" s="3"/>
      <c r="G3" s="9"/>
      <c r="H3" s="9"/>
      <c r="I3" s="9"/>
    </row>
    <row r="4" spans="1:9">
      <c r="A4" s="11"/>
      <c r="B4" s="12" t="s">
        <v>12</v>
      </c>
      <c r="C4" s="12"/>
      <c r="D4" s="12"/>
      <c r="E4" s="12"/>
      <c r="F4" s="12"/>
      <c r="G4" s="10">
        <f>SUM(G3:G3)</f>
        <v>0</v>
      </c>
      <c r="H4" s="10">
        <f>SUM(H3:H3)</f>
        <v>0</v>
      </c>
      <c r="I4" s="10">
        <f>SUM(I3:I3)</f>
        <v>0</v>
      </c>
    </row>
    <row r="5" spans="1:9">
      <c r="A5" s="11"/>
      <c r="B5" s="12" t="s">
        <v>13</v>
      </c>
      <c r="C5" s="12"/>
      <c r="D5" s="12"/>
      <c r="E5" s="12"/>
      <c r="F5" s="12"/>
      <c r="G5" s="10"/>
      <c r="H5" s="10"/>
      <c r="I5" s="10">
        <f>G4+H4+I4</f>
        <v>0</v>
      </c>
    </row>
    <row r="6" spans="1:9">
      <c r="A6" s="22"/>
      <c r="B6" s="23" t="s">
        <v>35</v>
      </c>
      <c r="C6" s="24"/>
      <c r="D6" s="24"/>
      <c r="E6" s="24"/>
      <c r="F6" s="24"/>
      <c r="G6" s="25"/>
      <c r="H6" s="25"/>
      <c r="I6" s="26">
        <f>I5</f>
        <v>0</v>
      </c>
    </row>
  </sheetData>
  <mergeCells count="1">
    <mergeCell ref="B1:I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J7"/>
  <sheetViews>
    <sheetView zoomScale="150" zoomScaleNormal="150" workbookViewId="0">
      <selection activeCell="B2" sqref="B2"/>
    </sheetView>
  </sheetViews>
  <sheetFormatPr defaultRowHeight="15"/>
  <cols>
    <col min="1" max="1" width="9.140625" style="6"/>
    <col min="2" max="2" width="16.7109375" style="4" customWidth="1"/>
    <col min="3" max="5" width="19.7109375" style="4" customWidth="1"/>
    <col min="6" max="7" width="10.7109375" style="4" customWidth="1"/>
    <col min="8" max="10" width="19.7109375" style="5" customWidth="1"/>
  </cols>
  <sheetData>
    <row r="1" spans="1:10">
      <c r="B1" s="46" t="s">
        <v>90</v>
      </c>
      <c r="C1" s="46"/>
      <c r="D1" s="46"/>
      <c r="E1" s="46"/>
      <c r="F1" s="46"/>
      <c r="G1" s="46"/>
      <c r="H1" s="46"/>
      <c r="I1" s="46"/>
      <c r="J1" s="46"/>
    </row>
    <row r="2" spans="1:10" ht="38.25">
      <c r="A2" s="7" t="s">
        <v>11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41</v>
      </c>
      <c r="H2" s="2" t="s">
        <v>5</v>
      </c>
      <c r="I2" s="2" t="s">
        <v>6</v>
      </c>
      <c r="J2" s="2" t="s">
        <v>7</v>
      </c>
    </row>
    <row r="3" spans="1:10" ht="111.75" customHeight="1">
      <c r="A3" s="37" t="s">
        <v>24</v>
      </c>
      <c r="B3" s="29" t="s">
        <v>37</v>
      </c>
      <c r="C3" s="34" t="s">
        <v>38</v>
      </c>
      <c r="D3" s="29" t="s">
        <v>8</v>
      </c>
      <c r="E3" s="29" t="s">
        <v>9</v>
      </c>
      <c r="F3" s="29" t="s">
        <v>10</v>
      </c>
      <c r="G3" s="29" t="s">
        <v>36</v>
      </c>
      <c r="H3" s="30">
        <v>0</v>
      </c>
      <c r="I3" s="30">
        <v>1.22</v>
      </c>
      <c r="J3" s="30">
        <v>0</v>
      </c>
    </row>
    <row r="4" spans="1:10" ht="65.25" customHeight="1">
      <c r="A4" s="37" t="s">
        <v>24</v>
      </c>
      <c r="B4" s="29" t="s">
        <v>37</v>
      </c>
      <c r="C4" s="34" t="s">
        <v>38</v>
      </c>
      <c r="D4" s="29" t="s">
        <v>39</v>
      </c>
      <c r="E4" s="29" t="s">
        <v>40</v>
      </c>
      <c r="F4" s="29" t="s">
        <v>10</v>
      </c>
      <c r="G4" s="29" t="s">
        <v>36</v>
      </c>
      <c r="H4" s="30">
        <v>0</v>
      </c>
      <c r="I4" s="30">
        <v>585.38</v>
      </c>
      <c r="J4" s="30">
        <v>0</v>
      </c>
    </row>
    <row r="5" spans="1:10">
      <c r="A5" s="11"/>
      <c r="B5" s="12" t="s">
        <v>12</v>
      </c>
      <c r="C5" s="12"/>
      <c r="D5" s="12"/>
      <c r="E5" s="12"/>
      <c r="F5" s="12"/>
      <c r="G5" s="12"/>
      <c r="H5" s="10">
        <f>SUM(H3:H4)</f>
        <v>0</v>
      </c>
      <c r="I5" s="10">
        <f>SUM(I3:I4)</f>
        <v>586.6</v>
      </c>
      <c r="J5" s="10">
        <f>SUM(J3:J4)</f>
        <v>0</v>
      </c>
    </row>
    <row r="6" spans="1:10">
      <c r="A6" s="11"/>
      <c r="B6" s="12" t="s">
        <v>13</v>
      </c>
      <c r="C6" s="12"/>
      <c r="D6" s="12"/>
      <c r="E6" s="12"/>
      <c r="F6" s="12"/>
      <c r="G6" s="12"/>
      <c r="H6" s="10"/>
      <c r="I6" s="10"/>
      <c r="J6" s="10">
        <f>H5+I5+J5</f>
        <v>586.6</v>
      </c>
    </row>
    <row r="7" spans="1:10">
      <c r="A7" s="22"/>
      <c r="B7" s="23" t="s">
        <v>35</v>
      </c>
      <c r="C7" s="24"/>
      <c r="D7" s="24"/>
      <c r="E7" s="24"/>
      <c r="F7" s="24"/>
      <c r="G7" s="24"/>
      <c r="H7" s="25"/>
      <c r="I7" s="25"/>
      <c r="J7" s="26">
        <f>SUM(H3:J3)</f>
        <v>1.22</v>
      </c>
    </row>
  </sheetData>
  <mergeCells count="1">
    <mergeCell ref="B1:J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I8"/>
  <sheetViews>
    <sheetView workbookViewId="0">
      <selection activeCell="B2" sqref="B2"/>
    </sheetView>
  </sheetViews>
  <sheetFormatPr defaultRowHeight="15"/>
  <cols>
    <col min="1" max="1" width="9.140625" style="6"/>
    <col min="2" max="2" width="16.7109375" style="4" customWidth="1"/>
    <col min="3" max="5" width="19.7109375" style="4" customWidth="1"/>
    <col min="6" max="6" width="10.7109375" style="4" customWidth="1"/>
    <col min="7" max="9" width="19.7109375" style="5" customWidth="1"/>
  </cols>
  <sheetData>
    <row r="1" spans="1:9">
      <c r="B1" s="46" t="s">
        <v>90</v>
      </c>
      <c r="C1" s="46"/>
      <c r="D1" s="46"/>
      <c r="E1" s="46"/>
      <c r="F1" s="46"/>
      <c r="G1" s="46"/>
      <c r="H1" s="46"/>
      <c r="I1" s="46"/>
    </row>
    <row r="2" spans="1:9" ht="38.25">
      <c r="A2" s="7" t="s">
        <v>11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2" t="s">
        <v>5</v>
      </c>
      <c r="H2" s="2" t="s">
        <v>6</v>
      </c>
      <c r="I2" s="2" t="s">
        <v>7</v>
      </c>
    </row>
    <row r="3" spans="1:9">
      <c r="A3" s="8" t="s">
        <v>23</v>
      </c>
      <c r="B3" s="3"/>
      <c r="C3" s="3"/>
      <c r="D3" s="3"/>
      <c r="E3" s="3"/>
      <c r="F3" s="3"/>
      <c r="G3" s="9"/>
      <c r="H3" s="9"/>
      <c r="I3" s="9"/>
    </row>
    <row r="4" spans="1:9">
      <c r="A4" s="8" t="s">
        <v>23</v>
      </c>
      <c r="B4" s="3"/>
      <c r="C4" s="3"/>
      <c r="D4" s="3"/>
      <c r="E4" s="3"/>
      <c r="F4" s="3"/>
      <c r="G4" s="9"/>
      <c r="H4" s="9"/>
      <c r="I4" s="9"/>
    </row>
    <row r="5" spans="1:9">
      <c r="A5" s="8" t="s">
        <v>23</v>
      </c>
      <c r="B5" s="3"/>
      <c r="C5" s="3"/>
      <c r="D5" s="3"/>
      <c r="E5" s="3"/>
      <c r="F5" s="3"/>
      <c r="G5" s="9"/>
      <c r="H5" s="9"/>
      <c r="I5" s="9"/>
    </row>
    <row r="6" spans="1:9">
      <c r="A6" s="11"/>
      <c r="B6" s="12" t="s">
        <v>12</v>
      </c>
      <c r="C6" s="12"/>
      <c r="D6" s="12"/>
      <c r="E6" s="12"/>
      <c r="F6" s="12"/>
      <c r="G6" s="10">
        <f>SUM(G3:G5)</f>
        <v>0</v>
      </c>
      <c r="H6" s="10">
        <f>SUM(H3:H5)</f>
        <v>0</v>
      </c>
      <c r="I6" s="10">
        <f>SUM(I3:I5)</f>
        <v>0</v>
      </c>
    </row>
    <row r="7" spans="1:9">
      <c r="A7" s="11"/>
      <c r="B7" s="12" t="s">
        <v>13</v>
      </c>
      <c r="C7" s="12"/>
      <c r="D7" s="12"/>
      <c r="E7" s="12"/>
      <c r="F7" s="12"/>
      <c r="G7" s="10"/>
      <c r="H7" s="10"/>
      <c r="I7" s="10">
        <f>G6+H6+I6</f>
        <v>0</v>
      </c>
    </row>
    <row r="8" spans="1:9">
      <c r="A8" s="22"/>
      <c r="B8" s="23" t="s">
        <v>35</v>
      </c>
      <c r="C8" s="24"/>
      <c r="D8" s="24"/>
      <c r="E8" s="24"/>
      <c r="F8" s="24"/>
      <c r="G8" s="25"/>
      <c r="H8" s="25"/>
      <c r="I8" s="26">
        <f>I7</f>
        <v>0</v>
      </c>
    </row>
  </sheetData>
  <mergeCells count="1">
    <mergeCell ref="B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1</vt:i4>
      </vt:variant>
    </vt:vector>
  </HeadingPairs>
  <TitlesOfParts>
    <vt:vector size="11" baseType="lpstr">
      <vt:lpstr>Информация УФНС</vt:lpstr>
      <vt:lpstr>СВОД по ГАД</vt:lpstr>
      <vt:lpstr>Образование</vt:lpstr>
      <vt:lpstr>Культура</vt:lpstr>
      <vt:lpstr>Горсовет</vt:lpstr>
      <vt:lpstr>Администрация</vt:lpstr>
      <vt:lpstr>Имущество</vt:lpstr>
      <vt:lpstr>УЖКХ</vt:lpstr>
      <vt:lpstr>Финуправление</vt:lpstr>
      <vt:lpstr>КСП</vt:lpstr>
      <vt:lpstr>'Информация УФНС'!Область_печати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Некрасова Светлана Викторовна</dc:creator>
  <cp:lastModifiedBy>BasarginaAV</cp:lastModifiedBy>
  <cp:lastPrinted>2021-01-25T05:06:32Z</cp:lastPrinted>
  <dcterms:created xsi:type="dcterms:W3CDTF">2021-01-22T05:00:04Z</dcterms:created>
  <dcterms:modified xsi:type="dcterms:W3CDTF">2022-02-10T01:47:51Z</dcterms:modified>
</cp:coreProperties>
</file>