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2 год\"/>
    </mc:Choice>
  </mc:AlternateContent>
  <bookViews>
    <workbookView xWindow="0" yWindow="0" windowWidth="13920" windowHeight="11715"/>
  </bookViews>
  <sheets>
    <sheet name="6 2023-2024 раз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D51" i="1" s="1"/>
  <c r="D50" i="1"/>
  <c r="D49" i="1" s="1"/>
  <c r="D47" i="1"/>
  <c r="D46" i="1" s="1"/>
  <c r="D45" i="1"/>
  <c r="D44" i="1"/>
  <c r="D43" i="1"/>
  <c r="D42" i="1" s="1"/>
  <c r="D41" i="1"/>
  <c r="D40" i="1"/>
  <c r="D39" i="1" s="1"/>
  <c r="D38" i="1"/>
  <c r="D37" i="1"/>
  <c r="D35" i="1"/>
  <c r="D34" i="1"/>
  <c r="D33" i="1" s="1"/>
  <c r="D32" i="1"/>
  <c r="D31" i="1"/>
  <c r="D30" i="1"/>
  <c r="D29" i="1"/>
  <c r="D28" i="1" s="1"/>
  <c r="D27" i="1"/>
  <c r="D26" i="1"/>
  <c r="D24" i="1" s="1"/>
  <c r="D20" i="1"/>
  <c r="D19" i="1"/>
  <c r="D18" i="1"/>
  <c r="D17" i="1"/>
  <c r="D15" i="1"/>
  <c r="D14" i="1"/>
  <c r="D13" i="1"/>
  <c r="D12" i="1" s="1"/>
  <c r="D10" i="1" l="1"/>
</calcChain>
</file>

<file path=xl/sharedStrings.xml><?xml version="1.0" encoding="utf-8"?>
<sst xmlns="http://schemas.openxmlformats.org/spreadsheetml/2006/main" count="130" uniqueCount="70">
  <si>
    <t xml:space="preserve"> к решению Горно-Алтайского</t>
  </si>
  <si>
    <t>городского Совета депутатов</t>
  </si>
  <si>
    <t xml:space="preserve"> от «___» __________ 2021 года № ____</t>
  </si>
  <si>
    <t>РАСПРЕДЕЛЕНИЕ БЮДЖЕТНЫХ АССИГНОВАНИЙ</t>
  </si>
  <si>
    <t>тыс.рублей</t>
  </si>
  <si>
    <t>Наименование</t>
  </si>
  <si>
    <t>Раздел</t>
  </si>
  <si>
    <t>Подраздел</t>
  </si>
  <si>
    <t>2022 год</t>
  </si>
  <si>
    <t>2023 год</t>
  </si>
  <si>
    <t>всего расходов</t>
  </si>
  <si>
    <t>условно утверждаемые расходы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</si>
  <si>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</si>
  <si>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</si>
  <si>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</si>
  <si>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</si>
  <si>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</si>
  <si>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</si>
  <si>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</si>
  <si>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</si>
  <si>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</si>
  <si>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</si>
  <si>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</si>
  <si>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</si>
  <si>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</si>
  <si>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</si>
  <si>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</si>
  <si>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</si>
  <si>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</si>
  <si>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</si>
  <si>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</si>
  <si>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</si>
  <si>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</si>
  <si>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</si>
  <si>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</si>
  <si>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</si>
  <si>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</si>
  <si>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</si>
  <si>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</si>
  <si>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</si>
  <si>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</si>
  <si>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</si>
  <si>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</si>
  <si>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</si>
  <si>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</si>
  <si>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</si>
  <si>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</si>
  <si>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</si>
  <si>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</si>
  <si>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</si>
  <si>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</si>
  <si>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</si>
  <si>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</si>
  <si>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</si>
  <si>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</si>
  <si>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</si>
  <si>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</si>
  <si>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</si>
  <si>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</si>
  <si>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население</t>
  </si>
  <si>
    <t>Борьба с беспризорностью опека и попечительство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</si>
  <si>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</si>
  <si>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</si>
  <si>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</si>
  <si>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</si>
  <si>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</si>
  <si>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</si>
  <si>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</si>
  <si>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ПРИЛОЖЕНИЕ № 6</t>
  </si>
  <si>
    <t>по разделам и подразделам классификации расходов бюджета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</si>
</sst>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0000_р_._-;\-* #,##0.00000_р_._-;_-* &quot;-&quot;??_р_._-;_-@_-"/>
    <numFmt numFmtId="167" formatCode="0.000000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 applyAlignment="1"/>
    <xf numFmtId="0" fontId="1" fillId="2" borderId="0" xfId="0" applyFont="1" applyFill="1" applyAlignment="1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3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E13" sqref="E13"/>
    </sheetView>
  </sheetViews>
  <sheetFormatPr defaultRowHeight="12.75" x14ac:dyDescent="0.2"/>
  <cols>
    <col min="1" max="1" width="56.42578125" style="1" customWidth="1"/>
    <col min="2" max="2" width="9" style="1" customWidth="1"/>
    <col min="3" max="3" width="10.42578125" style="1" customWidth="1"/>
    <col min="4" max="4" width="16.42578125" style="1" hidden="1" customWidth="1"/>
    <col min="5" max="5" width="22.85546875" style="1" customWidth="1"/>
    <col min="6" max="6" width="16.140625" style="1" customWidth="1"/>
    <col min="7" max="7" width="3" style="1" customWidth="1"/>
    <col min="8" max="8" width="9.140625" style="1" customWidth="1"/>
    <col min="9" max="16384" width="9.140625" style="1"/>
  </cols>
  <sheetData>
    <row r="1" spans="1:7" x14ac:dyDescent="0.2">
      <c r="C1" s="2"/>
      <c r="D1" s="2"/>
      <c r="E1" s="32" t="s">
        <v>68</v>
      </c>
      <c r="F1" s="32"/>
      <c r="G1"/>
    </row>
    <row r="2" spans="1:7" x14ac:dyDescent="0.2">
      <c r="C2" s="2"/>
      <c r="D2" s="2"/>
      <c r="E2" s="32" t="s">
        <v>0</v>
      </c>
      <c r="F2" s="32"/>
      <c r="G2"/>
    </row>
    <row r="3" spans="1:7" x14ac:dyDescent="0.2">
      <c r="C3" s="2"/>
      <c r="D3" s="2"/>
      <c r="E3" s="32" t="s">
        <v>1</v>
      </c>
      <c r="F3" s="32"/>
      <c r="G3"/>
    </row>
    <row r="4" spans="1:7" x14ac:dyDescent="0.2">
      <c r="C4" s="3"/>
      <c r="D4" s="3"/>
      <c r="E4" s="32" t="s">
        <v>2</v>
      </c>
      <c r="F4" s="32"/>
      <c r="G4"/>
    </row>
    <row r="5" spans="1:7" ht="15" x14ac:dyDescent="0.25">
      <c r="A5" s="4"/>
      <c r="B5" s="4"/>
      <c r="C5" s="5"/>
      <c r="D5" s="5"/>
      <c r="E5" s="4"/>
    </row>
    <row r="6" spans="1:7" ht="14.25" x14ac:dyDescent="0.2">
      <c r="A6" s="28" t="s">
        <v>3</v>
      </c>
      <c r="B6" s="28"/>
      <c r="C6" s="28"/>
      <c r="D6" s="28"/>
      <c r="E6" s="28"/>
      <c r="F6" s="28"/>
    </row>
    <row r="7" spans="1:7" ht="14.25" x14ac:dyDescent="0.2">
      <c r="A7" s="29" t="s">
        <v>69</v>
      </c>
      <c r="B7" s="29"/>
      <c r="C7" s="29"/>
      <c r="D7" s="29"/>
      <c r="E7" s="29"/>
      <c r="F7" s="29"/>
    </row>
    <row r="8" spans="1:7" ht="12.75" customHeight="1" x14ac:dyDescent="0.25">
      <c r="A8" s="6"/>
      <c r="B8" s="6"/>
      <c r="C8" s="6"/>
      <c r="D8" s="6"/>
      <c r="E8" s="6"/>
      <c r="F8" s="7" t="s">
        <v>4</v>
      </c>
    </row>
    <row r="9" spans="1:7" ht="15" x14ac:dyDescent="0.2">
      <c r="A9" s="8" t="s">
        <v>5</v>
      </c>
      <c r="B9" s="8" t="s">
        <v>6</v>
      </c>
      <c r="C9" s="8" t="s">
        <v>7</v>
      </c>
      <c r="D9" s="30" t="s">
        <v>8</v>
      </c>
      <c r="E9" s="31"/>
      <c r="F9" s="8" t="s">
        <v>9</v>
      </c>
    </row>
    <row r="10" spans="1:7" ht="15" x14ac:dyDescent="0.2">
      <c r="A10" s="9" t="s">
        <v>10</v>
      </c>
      <c r="B10" s="10"/>
      <c r="C10" s="10"/>
      <c r="D10" s="11" t="e">
        <f>D12+D24+D28+D33+D39+D42+D46+D49+D51</f>
        <v>#REF!</v>
      </c>
      <c r="E10" s="12">
        <v>2065264.6080899998</v>
      </c>
      <c r="F10" s="12">
        <v>2070224.7</v>
      </c>
    </row>
    <row r="11" spans="1:7" ht="15" x14ac:dyDescent="0.2">
      <c r="A11" s="13" t="s">
        <v>11</v>
      </c>
      <c r="B11" s="10"/>
      <c r="C11" s="10"/>
      <c r="D11" s="11"/>
      <c r="E11" s="14">
        <v>30671</v>
      </c>
      <c r="F11" s="14">
        <v>63800</v>
      </c>
    </row>
    <row r="12" spans="1:7" ht="14.25" x14ac:dyDescent="0.2">
      <c r="A12" s="15" t="s">
        <v>12</v>
      </c>
      <c r="B12" s="16" t="s">
        <v>13</v>
      </c>
      <c r="C12" s="16" t="s">
        <v>14</v>
      </c>
      <c r="D12" s="17" t="e">
        <f>SUM(D13:D20)</f>
        <v>#REF!</v>
      </c>
      <c r="E12" s="12">
        <v>173223.97000000003</v>
      </c>
      <c r="F12" s="12">
        <v>201257.56</v>
      </c>
    </row>
    <row r="13" spans="1:7" ht="30" x14ac:dyDescent="0.25">
      <c r="A13" s="18" t="s">
        <v>15</v>
      </c>
      <c r="B13" s="10" t="s">
        <v>13</v>
      </c>
      <c r="C13" s="10" t="s">
        <v>16</v>
      </c>
      <c r="D13" s="11" t="e">
        <f>#REF!</f>
        <v>#REF!</v>
      </c>
      <c r="E13" s="14">
        <v>2594.6610000000001</v>
      </c>
      <c r="F13" s="14">
        <v>2594.6610000000001</v>
      </c>
    </row>
    <row r="14" spans="1:7" ht="45" x14ac:dyDescent="0.25">
      <c r="A14" s="19" t="s">
        <v>17</v>
      </c>
      <c r="B14" s="10" t="s">
        <v>13</v>
      </c>
      <c r="C14" s="10" t="s">
        <v>18</v>
      </c>
      <c r="D14" s="11" t="e">
        <f>#REF!</f>
        <v>#REF!</v>
      </c>
      <c r="E14" s="14">
        <v>4378.442</v>
      </c>
      <c r="F14" s="14">
        <v>4378.442</v>
      </c>
    </row>
    <row r="15" spans="1:7" ht="45" x14ac:dyDescent="0.25">
      <c r="A15" s="18" t="s">
        <v>19</v>
      </c>
      <c r="B15" s="10" t="s">
        <v>13</v>
      </c>
      <c r="C15" s="10" t="s">
        <v>20</v>
      </c>
      <c r="D15" s="11" t="e">
        <f>#REF!+#REF!+#REF!</f>
        <v>#REF!</v>
      </c>
      <c r="E15" s="14">
        <v>86972.81</v>
      </c>
      <c r="F15" s="14">
        <v>86972.81</v>
      </c>
    </row>
    <row r="16" spans="1:7" ht="15" x14ac:dyDescent="0.25">
      <c r="A16" s="18" t="s">
        <v>21</v>
      </c>
      <c r="B16" s="10" t="s">
        <v>13</v>
      </c>
      <c r="C16" s="10" t="s">
        <v>22</v>
      </c>
      <c r="D16" s="11"/>
      <c r="E16" s="14">
        <v>12.7</v>
      </c>
      <c r="F16" s="14">
        <v>11.4</v>
      </c>
    </row>
    <row r="17" spans="1:8" ht="45" x14ac:dyDescent="0.25">
      <c r="A17" s="18" t="s">
        <v>23</v>
      </c>
      <c r="B17" s="10" t="s">
        <v>13</v>
      </c>
      <c r="C17" s="10" t="s">
        <v>24</v>
      </c>
      <c r="D17" s="11" t="e">
        <f>#REF!+#REF!</f>
        <v>#REF!</v>
      </c>
      <c r="E17" s="14">
        <v>16710.924999999999</v>
      </c>
      <c r="F17" s="14">
        <v>16710.924999999999</v>
      </c>
    </row>
    <row r="18" spans="1:8" ht="15" hidden="1" x14ac:dyDescent="0.25">
      <c r="A18" s="18" t="s">
        <v>25</v>
      </c>
      <c r="B18" s="10" t="s">
        <v>13</v>
      </c>
      <c r="C18" s="10" t="s">
        <v>26</v>
      </c>
      <c r="D18" s="11" t="e">
        <f>#REF!</f>
        <v>#REF!</v>
      </c>
      <c r="E18" s="14"/>
      <c r="F18" s="14"/>
    </row>
    <row r="19" spans="1:8" ht="15" x14ac:dyDescent="0.25">
      <c r="A19" s="18" t="s">
        <v>27</v>
      </c>
      <c r="B19" s="10" t="s">
        <v>13</v>
      </c>
      <c r="C19" s="10" t="s">
        <v>28</v>
      </c>
      <c r="D19" s="11" t="e">
        <f>#REF!</f>
        <v>#REF!</v>
      </c>
      <c r="E19" s="14">
        <v>2000</v>
      </c>
      <c r="F19" s="14">
        <v>2000</v>
      </c>
    </row>
    <row r="20" spans="1:8" ht="15" x14ac:dyDescent="0.25">
      <c r="A20" s="18" t="s">
        <v>29</v>
      </c>
      <c r="B20" s="10" t="s">
        <v>13</v>
      </c>
      <c r="C20" s="10" t="s">
        <v>30</v>
      </c>
      <c r="D20" s="11" t="e">
        <f>#REF!+#REF!+#REF!+#REF!</f>
        <v>#REF!</v>
      </c>
      <c r="E20" s="14">
        <v>60554.432000000015</v>
      </c>
      <c r="F20" s="14">
        <v>88589.322000000015</v>
      </c>
    </row>
    <row r="21" spans="1:8" ht="28.5" x14ac:dyDescent="0.2">
      <c r="A21" s="20" t="s">
        <v>31</v>
      </c>
      <c r="B21" s="16" t="s">
        <v>18</v>
      </c>
      <c r="C21" s="16" t="s">
        <v>14</v>
      </c>
      <c r="D21" s="17"/>
      <c r="E21" s="12">
        <v>27627.5</v>
      </c>
      <c r="F21" s="12">
        <v>30327.5</v>
      </c>
    </row>
    <row r="22" spans="1:8" ht="45" x14ac:dyDescent="0.25">
      <c r="A22" s="18" t="s">
        <v>32</v>
      </c>
      <c r="B22" s="10" t="s">
        <v>18</v>
      </c>
      <c r="C22" s="10" t="s">
        <v>33</v>
      </c>
      <c r="D22" s="11"/>
      <c r="E22" s="14">
        <v>13086.500000000002</v>
      </c>
      <c r="F22" s="14">
        <v>13086.500000000002</v>
      </c>
      <c r="G22"/>
      <c r="H22" s="21"/>
    </row>
    <row r="23" spans="1:8" ht="31.5" x14ac:dyDescent="0.25">
      <c r="A23" s="22" t="s">
        <v>34</v>
      </c>
      <c r="B23" s="10" t="s">
        <v>18</v>
      </c>
      <c r="C23" s="10" t="s">
        <v>35</v>
      </c>
      <c r="D23" s="11"/>
      <c r="E23" s="14">
        <v>14541</v>
      </c>
      <c r="F23" s="14">
        <v>17241</v>
      </c>
    </row>
    <row r="24" spans="1:8" ht="14.25" x14ac:dyDescent="0.2">
      <c r="A24" s="20" t="s">
        <v>36</v>
      </c>
      <c r="B24" s="16" t="s">
        <v>20</v>
      </c>
      <c r="C24" s="16" t="s">
        <v>14</v>
      </c>
      <c r="D24" s="17" t="e">
        <f>SUM(D26:D27)</f>
        <v>#REF!</v>
      </c>
      <c r="E24" s="12">
        <v>242817.84</v>
      </c>
      <c r="F24" s="12">
        <v>227258.75</v>
      </c>
    </row>
    <row r="25" spans="1:8" ht="15" x14ac:dyDescent="0.25">
      <c r="A25" s="18" t="s">
        <v>37</v>
      </c>
      <c r="B25" s="10" t="s">
        <v>20</v>
      </c>
      <c r="C25" s="10" t="s">
        <v>38</v>
      </c>
      <c r="D25" s="11"/>
      <c r="E25" s="14">
        <v>7309.09</v>
      </c>
      <c r="F25" s="14">
        <v>0</v>
      </c>
    </row>
    <row r="26" spans="1:8" ht="15" x14ac:dyDescent="0.25">
      <c r="A26" s="18" t="s">
        <v>39</v>
      </c>
      <c r="B26" s="10" t="s">
        <v>20</v>
      </c>
      <c r="C26" s="10" t="s">
        <v>40</v>
      </c>
      <c r="D26" s="11" t="e">
        <f>#REF!+#REF!</f>
        <v>#REF!</v>
      </c>
      <c r="E26" s="14">
        <v>221081.75</v>
      </c>
      <c r="F26" s="14">
        <v>221081.75</v>
      </c>
    </row>
    <row r="27" spans="1:8" ht="15" x14ac:dyDescent="0.25">
      <c r="A27" s="18" t="s">
        <v>41</v>
      </c>
      <c r="B27" s="10" t="s">
        <v>20</v>
      </c>
      <c r="C27" s="10" t="s">
        <v>42</v>
      </c>
      <c r="D27" s="11" t="e">
        <f>#REF!+#REF!</f>
        <v>#REF!</v>
      </c>
      <c r="E27" s="14">
        <v>14427</v>
      </c>
      <c r="F27" s="14">
        <v>6177</v>
      </c>
    </row>
    <row r="28" spans="1:8" ht="14.25" x14ac:dyDescent="0.2">
      <c r="A28" s="20" t="s">
        <v>43</v>
      </c>
      <c r="B28" s="16" t="s">
        <v>22</v>
      </c>
      <c r="C28" s="16" t="s">
        <v>14</v>
      </c>
      <c r="D28" s="17" t="e">
        <f>SUM(D29:D32)</f>
        <v>#REF!</v>
      </c>
      <c r="E28" s="12">
        <v>485473.24809000001</v>
      </c>
      <c r="F28" s="12">
        <v>424209.04000000004</v>
      </c>
    </row>
    <row r="29" spans="1:8" ht="15" x14ac:dyDescent="0.25">
      <c r="A29" s="18" t="s">
        <v>44</v>
      </c>
      <c r="B29" s="10" t="s">
        <v>22</v>
      </c>
      <c r="C29" s="10" t="s">
        <v>13</v>
      </c>
      <c r="D29" s="11" t="e">
        <f>#REF!+#REF!</f>
        <v>#REF!</v>
      </c>
      <c r="E29" s="14">
        <v>2000</v>
      </c>
      <c r="F29" s="14">
        <v>2000</v>
      </c>
    </row>
    <row r="30" spans="1:8" ht="15" x14ac:dyDescent="0.25">
      <c r="A30" s="18" t="s">
        <v>45</v>
      </c>
      <c r="B30" s="10" t="s">
        <v>22</v>
      </c>
      <c r="C30" s="10" t="s">
        <v>16</v>
      </c>
      <c r="D30" s="11" t="e">
        <f>#REF!+#REF!</f>
        <v>#REF!</v>
      </c>
      <c r="E30" s="14">
        <v>338424.93910000002</v>
      </c>
      <c r="F30" s="14">
        <v>273361.63</v>
      </c>
    </row>
    <row r="31" spans="1:8" ht="15" x14ac:dyDescent="0.25">
      <c r="A31" s="18" t="s">
        <v>46</v>
      </c>
      <c r="B31" s="10" t="s">
        <v>22</v>
      </c>
      <c r="C31" s="10" t="s">
        <v>18</v>
      </c>
      <c r="D31" s="11" t="e">
        <f>#REF!</f>
        <v>#REF!</v>
      </c>
      <c r="E31" s="14">
        <v>101723.92899</v>
      </c>
      <c r="F31" s="14">
        <v>105523.03</v>
      </c>
    </row>
    <row r="32" spans="1:8" ht="30" x14ac:dyDescent="0.25">
      <c r="A32" s="18" t="s">
        <v>47</v>
      </c>
      <c r="B32" s="10" t="s">
        <v>22</v>
      </c>
      <c r="C32" s="10" t="s">
        <v>22</v>
      </c>
      <c r="D32" s="11" t="e">
        <f>#REF!</f>
        <v>#REF!</v>
      </c>
      <c r="E32" s="14">
        <v>43324.380000000005</v>
      </c>
      <c r="F32" s="14">
        <v>43324.380000000005</v>
      </c>
    </row>
    <row r="33" spans="1:6" ht="14.25" x14ac:dyDescent="0.2">
      <c r="A33" s="20" t="s">
        <v>48</v>
      </c>
      <c r="B33" s="16" t="s">
        <v>26</v>
      </c>
      <c r="C33" s="16" t="s">
        <v>14</v>
      </c>
      <c r="D33" s="17" t="e">
        <f>SUM(D34:D38)</f>
        <v>#REF!</v>
      </c>
      <c r="E33" s="12">
        <v>907876.19</v>
      </c>
      <c r="F33" s="12">
        <v>829859.58999999985</v>
      </c>
    </row>
    <row r="34" spans="1:6" ht="15" x14ac:dyDescent="0.25">
      <c r="A34" s="18" t="s">
        <v>49</v>
      </c>
      <c r="B34" s="10" t="s">
        <v>26</v>
      </c>
      <c r="C34" s="10" t="s">
        <v>13</v>
      </c>
      <c r="D34" s="11" t="e">
        <f>#REF!+#REF!</f>
        <v>#REF!</v>
      </c>
      <c r="E34" s="14">
        <v>283812.51</v>
      </c>
      <c r="F34" s="14">
        <v>234182.77999999997</v>
      </c>
    </row>
    <row r="35" spans="1:6" ht="15" x14ac:dyDescent="0.25">
      <c r="A35" s="18" t="s">
        <v>50</v>
      </c>
      <c r="B35" s="10" t="s">
        <v>26</v>
      </c>
      <c r="C35" s="10" t="s">
        <v>16</v>
      </c>
      <c r="D35" s="11" t="e">
        <f>#REF!+#REF!+#REF!</f>
        <v>#REF!</v>
      </c>
      <c r="E35" s="14">
        <v>410834.91000000003</v>
      </c>
      <c r="F35" s="14">
        <v>328497.53999999998</v>
      </c>
    </row>
    <row r="36" spans="1:6" ht="15" x14ac:dyDescent="0.25">
      <c r="A36" s="18" t="s">
        <v>51</v>
      </c>
      <c r="B36" s="10" t="s">
        <v>26</v>
      </c>
      <c r="C36" s="10" t="s">
        <v>18</v>
      </c>
      <c r="D36" s="11"/>
      <c r="E36" s="14">
        <v>134933.81</v>
      </c>
      <c r="F36" s="14">
        <v>188884.31</v>
      </c>
    </row>
    <row r="37" spans="1:6" ht="15" x14ac:dyDescent="0.25">
      <c r="A37" s="18" t="s">
        <v>52</v>
      </c>
      <c r="B37" s="10" t="s">
        <v>26</v>
      </c>
      <c r="C37" s="10" t="s">
        <v>26</v>
      </c>
      <c r="D37" s="11" t="e">
        <f>#REF!</f>
        <v>#REF!</v>
      </c>
      <c r="E37" s="14">
        <v>24896.85</v>
      </c>
      <c r="F37" s="14">
        <v>24896.85</v>
      </c>
    </row>
    <row r="38" spans="1:6" ht="15" x14ac:dyDescent="0.25">
      <c r="A38" s="18" t="s">
        <v>53</v>
      </c>
      <c r="B38" s="10" t="s">
        <v>26</v>
      </c>
      <c r="C38" s="10" t="s">
        <v>40</v>
      </c>
      <c r="D38" s="11" t="e">
        <f>#REF!</f>
        <v>#REF!</v>
      </c>
      <c r="E38" s="14">
        <v>53398.11</v>
      </c>
      <c r="F38" s="14">
        <v>53398.11</v>
      </c>
    </row>
    <row r="39" spans="1:6" ht="14.25" x14ac:dyDescent="0.2">
      <c r="A39" s="20" t="s">
        <v>54</v>
      </c>
      <c r="B39" s="16" t="s">
        <v>38</v>
      </c>
      <c r="C39" s="16" t="s">
        <v>14</v>
      </c>
      <c r="D39" s="17" t="e">
        <f>SUM(D40:D41)</f>
        <v>#REF!</v>
      </c>
      <c r="E39" s="12">
        <v>54007.31</v>
      </c>
      <c r="F39" s="12">
        <v>54007.31</v>
      </c>
    </row>
    <row r="40" spans="1:6" ht="15" x14ac:dyDescent="0.25">
      <c r="A40" s="18" t="s">
        <v>55</v>
      </c>
      <c r="B40" s="10" t="s">
        <v>38</v>
      </c>
      <c r="C40" s="10" t="s">
        <v>13</v>
      </c>
      <c r="D40" s="11" t="e">
        <f>#REF!</f>
        <v>#REF!</v>
      </c>
      <c r="E40" s="14">
        <v>33101.97</v>
      </c>
      <c r="F40" s="14">
        <v>33101.97</v>
      </c>
    </row>
    <row r="41" spans="1:6" ht="15" x14ac:dyDescent="0.25">
      <c r="A41" s="18" t="s">
        <v>56</v>
      </c>
      <c r="B41" s="10" t="s">
        <v>38</v>
      </c>
      <c r="C41" s="10" t="s">
        <v>20</v>
      </c>
      <c r="D41" s="11" t="e">
        <f>#REF!</f>
        <v>#REF!</v>
      </c>
      <c r="E41" s="14">
        <v>20905.34</v>
      </c>
      <c r="F41" s="14">
        <v>20905.34</v>
      </c>
    </row>
    <row r="42" spans="1:6" ht="14.25" x14ac:dyDescent="0.2">
      <c r="A42" s="20" t="s">
        <v>57</v>
      </c>
      <c r="B42" s="16" t="s">
        <v>33</v>
      </c>
      <c r="C42" s="16" t="s">
        <v>14</v>
      </c>
      <c r="D42" s="23" t="e">
        <f>SUM(D43:D45)</f>
        <v>#REF!</v>
      </c>
      <c r="E42" s="12">
        <v>27902.400000000001</v>
      </c>
      <c r="F42" s="12">
        <v>27057.8</v>
      </c>
    </row>
    <row r="43" spans="1:6" ht="15" x14ac:dyDescent="0.25">
      <c r="A43" s="18" t="s">
        <v>58</v>
      </c>
      <c r="B43" s="10" t="s">
        <v>33</v>
      </c>
      <c r="C43" s="10" t="s">
        <v>13</v>
      </c>
      <c r="D43" s="24" t="e">
        <f>#REF!</f>
        <v>#REF!</v>
      </c>
      <c r="E43" s="14">
        <v>2800</v>
      </c>
      <c r="F43" s="14">
        <v>2800</v>
      </c>
    </row>
    <row r="44" spans="1:6" ht="15" x14ac:dyDescent="0.25">
      <c r="A44" s="18" t="s">
        <v>59</v>
      </c>
      <c r="B44" s="10" t="s">
        <v>33</v>
      </c>
      <c r="C44" s="10" t="s">
        <v>18</v>
      </c>
      <c r="D44" s="24" t="e">
        <f>#REF!+#REF!+#REF!+#REF!</f>
        <v>#REF!</v>
      </c>
      <c r="E44" s="14">
        <v>11683.7</v>
      </c>
      <c r="F44" s="14">
        <v>10839.099999999999</v>
      </c>
    </row>
    <row r="45" spans="1:6" ht="15" x14ac:dyDescent="0.25">
      <c r="A45" s="18" t="s">
        <v>60</v>
      </c>
      <c r="B45" s="10" t="s">
        <v>33</v>
      </c>
      <c r="C45" s="10" t="s">
        <v>20</v>
      </c>
      <c r="D45" s="24" t="e">
        <f>#REF!</f>
        <v>#REF!</v>
      </c>
      <c r="E45" s="14">
        <v>13418.7</v>
      </c>
      <c r="F45" s="14">
        <v>13418.7</v>
      </c>
    </row>
    <row r="46" spans="1:6" ht="14.25" x14ac:dyDescent="0.2">
      <c r="A46" s="20" t="s">
        <v>61</v>
      </c>
      <c r="B46" s="9">
        <v>11</v>
      </c>
      <c r="C46" s="16" t="s">
        <v>14</v>
      </c>
      <c r="D46" s="23" t="e">
        <f>D47</f>
        <v>#REF!</v>
      </c>
      <c r="E46" s="12">
        <v>61129.93</v>
      </c>
      <c r="F46" s="12">
        <v>157765.43</v>
      </c>
    </row>
    <row r="47" spans="1:6" ht="15" x14ac:dyDescent="0.25">
      <c r="A47" s="18" t="s">
        <v>62</v>
      </c>
      <c r="B47" s="8">
        <v>11</v>
      </c>
      <c r="C47" s="10" t="s">
        <v>13</v>
      </c>
      <c r="D47" s="25" t="e">
        <f>#REF!</f>
        <v>#REF!</v>
      </c>
      <c r="E47" s="14">
        <v>61129.93</v>
      </c>
      <c r="F47" s="14">
        <v>61129.93</v>
      </c>
    </row>
    <row r="48" spans="1:6" ht="15" x14ac:dyDescent="0.25">
      <c r="A48" s="18" t="s">
        <v>63</v>
      </c>
      <c r="B48" s="8">
        <v>11</v>
      </c>
      <c r="C48" s="10" t="s">
        <v>16</v>
      </c>
      <c r="D48" s="25"/>
      <c r="E48" s="14">
        <v>0</v>
      </c>
      <c r="F48" s="14">
        <v>96635.5</v>
      </c>
    </row>
    <row r="49" spans="1:8" ht="14.25" x14ac:dyDescent="0.2">
      <c r="A49" s="20" t="s">
        <v>64</v>
      </c>
      <c r="B49" s="9">
        <v>12</v>
      </c>
      <c r="C49" s="16" t="s">
        <v>14</v>
      </c>
      <c r="D49" s="23" t="e">
        <f>D50</f>
        <v>#REF!</v>
      </c>
      <c r="E49" s="12">
        <v>4098.2199999999993</v>
      </c>
      <c r="F49" s="12">
        <v>4098.2199999999993</v>
      </c>
    </row>
    <row r="50" spans="1:8" ht="15" x14ac:dyDescent="0.25">
      <c r="A50" s="18" t="s">
        <v>65</v>
      </c>
      <c r="B50" s="8">
        <v>12</v>
      </c>
      <c r="C50" s="10" t="s">
        <v>16</v>
      </c>
      <c r="D50" s="8" t="e">
        <f>#REF!</f>
        <v>#REF!</v>
      </c>
      <c r="E50" s="14">
        <v>4098.2199999999993</v>
      </c>
      <c r="F50" s="14">
        <v>4098.2199999999993</v>
      </c>
    </row>
    <row r="51" spans="1:8" ht="28.5" x14ac:dyDescent="0.2">
      <c r="A51" s="20" t="s">
        <v>66</v>
      </c>
      <c r="B51" s="9">
        <v>13</v>
      </c>
      <c r="C51" s="16" t="s">
        <v>14</v>
      </c>
      <c r="D51" s="23" t="e">
        <f>D52</f>
        <v>#REF!</v>
      </c>
      <c r="E51" s="12">
        <v>50437</v>
      </c>
      <c r="F51" s="12">
        <v>50583.5</v>
      </c>
    </row>
    <row r="52" spans="1:8" ht="30" x14ac:dyDescent="0.25">
      <c r="A52" s="18" t="s">
        <v>67</v>
      </c>
      <c r="B52" s="8">
        <v>13</v>
      </c>
      <c r="C52" s="10" t="s">
        <v>13</v>
      </c>
      <c r="D52" s="8" t="e">
        <f>#REF!</f>
        <v>#REF!</v>
      </c>
      <c r="E52" s="14">
        <v>50437</v>
      </c>
      <c r="F52" s="14">
        <v>50583.5</v>
      </c>
      <c r="G52" s="26"/>
      <c r="H52" s="27"/>
    </row>
  </sheetData>
  <mergeCells count="7">
    <mergeCell ref="A6:F6"/>
    <mergeCell ref="A7:F7"/>
    <mergeCell ref="D9:E9"/>
    <mergeCell ref="E1:F1"/>
    <mergeCell ref="E2:F2"/>
    <mergeCell ref="E3:F3"/>
    <mergeCell ref="E4:F4"/>
  </mergeCells>
  <pageMargins left="0.70866141732283472" right="0.11811023622047245" top="0.74803149606299213" bottom="0.74803149606299213" header="0.31496062992125984" footer="0.31496062992125984"/>
  <pageSetup paperSize="9" scale="79" firstPageNumber="2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2023-2024 разд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А. Клейманова</dc:creator>
  <cp:lastModifiedBy>Юлия А. Клейманова</cp:lastModifiedBy>
  <cp:lastPrinted>2021-11-15T04:20:28Z</cp:lastPrinted>
  <dcterms:created xsi:type="dcterms:W3CDTF">2021-10-25T07:28:17Z</dcterms:created>
  <dcterms:modified xsi:type="dcterms:W3CDTF">2021-11-19T04:44:43Z</dcterms:modified>
</cp:coreProperties>
</file>