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Лист1" sheetId="1" r:id="rId1"/>
    <sheet name="Лист2" sheetId="2" r:id="rId2"/>
    <sheet name="Лист3" sheetId="3" r:id="rId3"/>
    <sheet name="Лист4" sheetId="4" r:id="rId4"/>
    <sheet name="оценка эффективности" sheetId="5" r:id="rId5"/>
  </sheets>
  <definedNames/>
  <calcPr fullCalcOnLoad="1"/>
</workbook>
</file>

<file path=xl/sharedStrings.xml><?xml version="1.0" encoding="utf-8"?>
<sst xmlns="http://schemas.openxmlformats.org/spreadsheetml/2006/main" count="283" uniqueCount="146">
  <si>
    <t>статус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</si>
  <si>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</si>
  <si>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</si>
  <si>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МП</t>
  </si>
  <si>
    <t>ПП</t>
  </si>
  <si>
    <t>ОМ</t>
  </si>
  <si>
    <t>ГРБС</t>
  </si>
  <si>
    <t>РЗ</t>
  </si>
  <si>
    <t>ПР</t>
  </si>
  <si>
    <t>ЦС</t>
  </si>
  <si>
    <t>ВР</t>
  </si>
  <si>
    <t>М</t>
  </si>
  <si>
    <t>код муниципальной программы</t>
  </si>
  <si>
    <t>код бюджетной классификации</t>
  </si>
  <si>
    <t>сводная бюджетная роспись, план на 1 января отчетного года</t>
  </si>
  <si>
    <t>сводная бюджетная роспись, план на отчетную дату</t>
  </si>
  <si>
    <t>кассовое исполнение на отчетную дату</t>
  </si>
  <si>
    <t>расходы бюджета муниципального образования "Город Горно-Алтайск", тыс. рублей</t>
  </si>
  <si>
    <t>к плану на 1 января отчетного года</t>
  </si>
  <si>
    <t>к плану на отчетную дату</t>
  </si>
  <si>
    <t>кассовые расходы, %</t>
  </si>
  <si>
    <t>Муниципальная</t>
  </si>
  <si>
    <t>Управление муниципальными финансами в муниципальном образовании «Город Горно-Алтайск» на 2014-2019 годы</t>
  </si>
  <si>
    <t>всего</t>
  </si>
  <si>
    <t>Муниципальное Учреждение «Финансовое Управление администрации муниципального образования города Горно-Алтайска»</t>
  </si>
  <si>
    <t>Аналитическая ведомственная целевая программа</t>
  </si>
  <si>
    <t>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Горно-Алтайска»</t>
  </si>
  <si>
    <t>Подпрограмма</t>
  </si>
  <si>
    <t>Повышение эффективности бюджетных расходов в муниципальном образовании «Город Горно-Алтайск» на 2014-2019 годы</t>
  </si>
  <si>
    <t>Основное мероприятие</t>
  </si>
  <si>
    <t>Обеспечение сбалансированности и устойчивости бюджетной системы муниципального образования «Город Горно-Алтайск»</t>
  </si>
  <si>
    <t>02</t>
  </si>
  <si>
    <t>016</t>
  </si>
  <si>
    <t>01</t>
  </si>
  <si>
    <t>06</t>
  </si>
  <si>
    <t>Наименование муниципальной программы</t>
  </si>
  <si>
    <t xml:space="preserve">Администратор муниципальной программы </t>
  </si>
  <si>
    <t>№ п/п</t>
  </si>
  <si>
    <t>источник финансирования</t>
  </si>
  <si>
    <t>оценка расходов (согласно муниципальной программе)</t>
  </si>
  <si>
    <t>фактические расходы на отчетную дату</t>
  </si>
  <si>
    <t>оценка расходов, тыс.рублей</t>
  </si>
  <si>
    <t>Отношение фактических расходов к оценке расходов, %</t>
  </si>
  <si>
    <t>Муниципальная программа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</si>
  <si>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</si>
  <si>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</si>
  <si>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</si>
  <si>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</si>
  <si>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1.</t>
  </si>
  <si>
    <t>-</t>
  </si>
  <si>
    <t>Администратор муниципальной программы</t>
  </si>
  <si>
    <t>Наименование подпрограммы, основного мероприятия</t>
  </si>
  <si>
    <t>Ответственный исполнитель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</si>
  <si>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</si>
  <si>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</si>
  <si>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</si>
  <si>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непосредственный результата</t>
  </si>
  <si>
    <t>наименование целевого показателя</t>
  </si>
  <si>
    <t>еденица измерения</t>
  </si>
  <si>
    <t>значения целевых показателей</t>
  </si>
  <si>
    <t>план на текущий год</t>
  </si>
  <si>
    <t>значение на конец отчетного периода</t>
  </si>
  <si>
    <t>абсолютное отклонение</t>
  </si>
  <si>
    <t>относительное отклонение. %</t>
  </si>
  <si>
    <t>обоснование отклонений значений целевого показателя на конец отчетного периода</t>
  </si>
  <si>
    <t xml:space="preserve">Динамика налоговых и неналоговых доходов городского бюджета </t>
  </si>
  <si>
    <t>% к предыдущему году</t>
  </si>
  <si>
    <t>2.</t>
  </si>
  <si>
    <t xml:space="preserve">Расходы городского бюджета на содержание работников органов местного самоуправления (без учета средств республиканского  бюджета Республики Алтай) в расчете на  одного  жителя города Горно-Алтайска       </t>
  </si>
  <si>
    <t xml:space="preserve">руб.        </t>
  </si>
  <si>
    <t>3.</t>
  </si>
  <si>
    <t>4.</t>
  </si>
  <si>
    <t xml:space="preserve">%           </t>
  </si>
  <si>
    <t>5.</t>
  </si>
  <si>
    <t>Подпрограмма «Повышение эффективности бюджетных расходов в муниципальном образовании «Город Горно-Алтайск» на 2014-2019 годы»</t>
  </si>
  <si>
    <t>%</t>
  </si>
  <si>
    <t>Процент абсолютного отклонения фактического объема доходов городского бюджета муниципального образования «Город Горно-Алтайск» (без учета безвозмездных поступлений) от первоначально утвержденного плана</t>
  </si>
  <si>
    <t>Отношение дефицита городского бюджета (без учета снижения остатков средств на счетах по учету средств городского бюджета и объема поступлений от продажи акций и иных форм участия в капитале, находящихся в собственности муниципального образования «Город Горно-Алтайск») к общему годовому объему доходов без учета объема безвозмездных поступлений</t>
  </si>
  <si>
    <t>Отношение   объема   расходов   на   обслуживание муниципального долга  к  объему расходов городского бюджета, (за    исключением    объема    расходов,    которые осуществляются за счет  субвенций,  предоставляемых из республиканского бюджета Республики Алтай) в отчетном финансовом году</t>
  </si>
  <si>
    <t xml:space="preserve">Отношение   объема просроченной   кредиторской задолженности бюджета муниципального образования «Город Горно-Алтайск» к объему  расходов бюджета муниципального образования «Город Горно-Алтайск»           </t>
  </si>
  <si>
    <t xml:space="preserve">Муниципальная программа муниципального образования «Город Горно-Алтайск»  «Управление муниципальными финансами в муниципальном образования «Город Горно-Алтайск» на 2014-2019 годы»  </t>
  </si>
  <si>
    <t xml:space="preserve">Отношение   объема муниципального долга   к   общему годовому    объему доходов без  учета объема безвозмездных поступлений  </t>
  </si>
  <si>
    <t>Аналитическая ведомственная целевая программа «Повышение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Горно-Алтайска» на 2014 - 2016 годы»</t>
  </si>
  <si>
    <t>Повышение эффективности управления в Муниципальном Учреждении «Финансовое Управление администрации муниципального образования города Горно-Алтайска</t>
  </si>
  <si>
    <t>Муниципальное Учреждение «Финансовое Управление администрации муниципального образования города Горно-Алтайска</t>
  </si>
  <si>
    <t>2014 - 2019 годы</t>
  </si>
  <si>
    <t xml:space="preserve">Подпрограмма «Повышение эффективности бюджетных расходов в муниципальном образовании «Город Горно-Алтайск» </t>
  </si>
  <si>
    <t>1.1.</t>
  </si>
  <si>
    <t>Наличие утвержденной методики прогнозирования доходов бюджета муниципального образования «Город Горно-Алтайск» по основным налогам и сборам</t>
  </si>
  <si>
    <t>отношение   объема   расходов   на   обслуживание муниципального долга  к  объему расходов муниципального бюджета, за    исключением    объема    расходов,    которые осуществляются за счет  субвенций,  предоставляемых из республиканского бюджета в отчетном финансовом году</t>
  </si>
  <si>
    <t>Отношение   объема просроченной   кредиторской задолженности бюджета муниципального образования «Город Горно-Алтайск» к объему расходов бюджета муниципального образования «Город Горно-Алтайск»</t>
  </si>
  <si>
    <t>Удельный вес расходов бюджета муниципального образования «Город Горно-Алтайск», формируемых в рамках муниципальных программ, в общем объеме расходов бюджета муниципального образования «Город Горно-Алтайск»</t>
  </si>
  <si>
    <t>Доля расходов муниципального образования «Город Горно-Алтайск» на осуществление бюджетных инвестиций в рамках целевых программ, %</t>
  </si>
  <si>
    <t>прирост поступлений налоговых и неналоговых доходов городского бюджета к году, предшествующему отчетному (в сопоставимых условиях)</t>
  </si>
  <si>
    <t>отношение суммы недоимки по налоговым платежам, зачисляемым в бюджет муниципального образования «Город Горно-Алтайск», к объему налоговых доходов городского бюджета</t>
  </si>
  <si>
    <t>Муниципальная программа муниципального образования «Город Горно-Алтайск  «Управление муниципальными финансами в муниципальном образовании «Город Горно-Алтайск» на 2014-2019 годы»</t>
  </si>
  <si>
    <t xml:space="preserve">доля    финансовой обеспеченности деятель-ности Муниципального Учреждения «Финансовое Управление администрации муниципального образования города Горно-Алтайска» (% от установленных норм)             </t>
  </si>
  <si>
    <t xml:space="preserve">доля  материально-технической обеспеченно-сти деятельности МУ «Финансовое Управление администрации муниципального образования города Горно-Алтайска» (% от установленных норм)             </t>
  </si>
  <si>
    <t>есть</t>
  </si>
  <si>
    <t>2014-2019 годы</t>
  </si>
  <si>
    <t xml:space="preserve">Исполнение расходных обязательств муниципального образования «Город Горно-Алтайск», за исключением расходов за счет субсидий, субвенций федерального бюджета, расходов на обслуживание муниципального долга, исков к казне и резервных фондов </t>
  </si>
  <si>
    <t>+ -5 %</t>
  </si>
  <si>
    <t xml:space="preserve">+ -5 </t>
  </si>
  <si>
    <t>Удельный вес расходов бюджета муниципального образования "Город Горно-Алтайск", формируемых в рамках муниципальных программ, в общем объеме расходов бюджета (за исключением субвенций)</t>
  </si>
  <si>
    <t>020А116110</t>
  </si>
  <si>
    <t>020А116190</t>
  </si>
  <si>
    <t>129</t>
  </si>
  <si>
    <t>020П116000</t>
  </si>
  <si>
    <t>Процент выполнения целевого показателя, для достижения которого реализуется основное мероприятие</t>
  </si>
  <si>
    <t>122</t>
  </si>
  <si>
    <t>244</t>
  </si>
  <si>
    <t>853</t>
  </si>
  <si>
    <t>0210100000</t>
  </si>
  <si>
    <t>012</t>
  </si>
  <si>
    <t>исполнение городского бюджета по доходам без учета безвозмездных поступлений к первоначально утвержденному уровню</t>
  </si>
  <si>
    <t>121</t>
  </si>
  <si>
    <t>020А116111</t>
  </si>
  <si>
    <t>020Я116000</t>
  </si>
  <si>
    <t>04</t>
  </si>
  <si>
    <t>020А112111</t>
  </si>
  <si>
    <t>13</t>
  </si>
  <si>
    <t>Администрация города Горно-Алтайска</t>
  </si>
  <si>
    <t>Отчет о выполнении основных мероприятий муниципальной программы по состоянию на 01.01.2019 г.</t>
  </si>
  <si>
    <t>«Управление муниципальными финансами     в муниципальном образовании «Город Горно-Алтайск» на 2014 - 2019 годы»</t>
  </si>
  <si>
    <t>Наименование программы</t>
  </si>
  <si>
    <t>Соисполнители программы</t>
  </si>
  <si>
    <t>Исполнительно-распорядительный орган местного самоуправления - администрация города Горно-Алтайска</t>
  </si>
  <si>
    <t>Администратор программы</t>
  </si>
  <si>
    <t xml:space="preserve">Среднее значение
оценки  выполнения  показателей  эффективности  в баллах
</t>
  </si>
  <si>
    <t xml:space="preserve">Качественная 
оценка выполнения  показателей  эффективности
</t>
  </si>
  <si>
    <t xml:space="preserve">объем   финансирования, запланированный
программой   на
соответствующий период
</t>
  </si>
  <si>
    <t xml:space="preserve">фактически
освоенный 
объем  финансирования   программы  за соответствующий период
</t>
  </si>
  <si>
    <t xml:space="preserve">Оценка   эффективности реализации 
долгосрочной  
программы
</t>
  </si>
  <si>
    <t xml:space="preserve">уровень
использования
финансовых  
средств (%)
</t>
  </si>
  <si>
    <t>Оценка использования финансовых средств</t>
  </si>
  <si>
    <t>эффективна, целесообразна к финансированию</t>
  </si>
  <si>
    <t xml:space="preserve">Начальник финансового Управления                                                  И.В. Зимина </t>
  </si>
  <si>
    <t>Отчет об использовании бюджетных ассигнований бюджета муниципального образования "Город Горно-Алтайск" на реализацию муниципальной программы по состоянию на 01.01.2020 г.</t>
  </si>
  <si>
    <t>Обеспечивающая подпрограмма программы</t>
  </si>
  <si>
    <t>2.1.</t>
  </si>
  <si>
    <t>Отчет о расходах на реализацию целей муниципальной программы за счет всех источников финансирования по состоянию на 01.01.2020 г.</t>
  </si>
  <si>
    <t>Отчет о достигнутых значениях целевых показателей муниципальной программы по состоянию на 01.01.2020 г.</t>
  </si>
  <si>
    <t>Оценка эффективности реализации муниципальной программы за 2019 год</t>
  </si>
  <si>
    <t>исп. Маркина С.Ю. 2-53-43</t>
  </si>
  <si>
    <t>Отношение суммы недоимки по налоговым платежам, зачисляемым в бюджет муниципального образования "Город Горно-Алтайск", к объему налоговых доходов</t>
  </si>
  <si>
    <t>выполнены в полном объеме (из 9 показателей выполнено 8)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</si>
</sst>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7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33" borderId="0" xfId="0" applyFont="1" applyFill="1" applyAlignment="1">
      <alignment/>
    </xf>
    <xf numFmtId="0" fontId="44" fillId="33" borderId="13" xfId="0" applyFont="1" applyFill="1" applyBorder="1" applyAlignment="1">
      <alignment wrapText="1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center" vertical="top" wrapText="1"/>
    </xf>
    <xf numFmtId="164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9" fontId="44" fillId="33" borderId="10" xfId="0" applyNumberFormat="1" applyFont="1" applyFill="1" applyBorder="1" applyAlignment="1">
      <alignment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65" fontId="44" fillId="33" borderId="10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5" fillId="0" borderId="13" xfId="0" applyFont="1" applyBorder="1" applyAlignment="1">
      <alignment wrapText="1"/>
    </xf>
    <xf numFmtId="0" fontId="44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14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wrapText="1"/>
    </xf>
    <xf numFmtId="2" fontId="48" fillId="0" borderId="16" xfId="0" applyNumberFormat="1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top" wrapText="1"/>
    </xf>
    <xf numFmtId="2" fontId="45" fillId="0" borderId="16" xfId="0" applyNumberFormat="1" applyFont="1" applyBorder="1" applyAlignment="1">
      <alignment horizontal="center" vertical="top" wrapText="1"/>
    </xf>
    <xf numFmtId="49" fontId="45" fillId="0" borderId="17" xfId="0" applyNumberFormat="1" applyFont="1" applyBorder="1" applyAlignment="1">
      <alignment horizontal="center" vertical="top" wrapText="1"/>
    </xf>
    <xf numFmtId="2" fontId="45" fillId="0" borderId="17" xfId="0" applyNumberFormat="1" applyFont="1" applyBorder="1" applyAlignment="1">
      <alignment horizontal="center" vertical="top" wrapText="1"/>
    </xf>
    <xf numFmtId="2" fontId="45" fillId="0" borderId="18" xfId="0" applyNumberFormat="1" applyFont="1" applyBorder="1" applyAlignment="1">
      <alignment horizontal="center" vertical="top" wrapText="1"/>
    </xf>
    <xf numFmtId="164" fontId="45" fillId="0" borderId="16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justify" vertical="top" wrapText="1"/>
    </xf>
    <xf numFmtId="0" fontId="47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top" wrapText="1"/>
    </xf>
    <xf numFmtId="2" fontId="44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2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5" xfId="0" applyFont="1" applyBorder="1" applyAlignment="1">
      <alignment horizontal="justify" vertical="top" wrapText="1"/>
    </xf>
    <xf numFmtId="0" fontId="45" fillId="0" borderId="26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45" fillId="0" borderId="27" xfId="0" applyFont="1" applyBorder="1" applyAlignment="1">
      <alignment horizontal="justify" vertical="top" wrapText="1"/>
    </xf>
    <xf numFmtId="0" fontId="45" fillId="0" borderId="14" xfId="0" applyFont="1" applyBorder="1" applyAlignment="1">
      <alignment horizontal="justify" vertical="top" wrapText="1"/>
    </xf>
    <xf numFmtId="0" fontId="44" fillId="0" borderId="0" xfId="0" applyFont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24" xfId="0" applyFont="1" applyBorder="1" applyAlignment="1">
      <alignment horizontal="center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47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33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justify" vertical="top" wrapText="1"/>
    </xf>
    <xf numFmtId="0" fontId="47" fillId="0" borderId="13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4" fillId="0" borderId="3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justify" vertical="top" wrapText="1"/>
    </xf>
    <xf numFmtId="0" fontId="50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left" wrapText="1"/>
    </xf>
    <xf numFmtId="0" fontId="51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4" fillId="33" borderId="34" xfId="0" applyFont="1" applyFill="1" applyBorder="1" applyAlignment="1">
      <alignment horizontal="center" vertical="top" wrapText="1"/>
    </xf>
    <xf numFmtId="0" fontId="44" fillId="33" borderId="35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46" fillId="33" borderId="0" xfId="0" applyFont="1" applyFill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34" xfId="0" applyFont="1" applyFill="1" applyBorder="1" applyAlignment="1">
      <alignment horizontal="center" vertical="top" wrapText="1"/>
    </xf>
    <xf numFmtId="0" fontId="44" fillId="0" borderId="35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9" fontId="4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398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13.421875" style="1" customWidth="1"/>
    <col min="2" max="2" width="17.28125" style="1" customWidth="1"/>
    <col min="3" max="3" width="21.28125" style="1" customWidth="1"/>
    <col min="4" max="4" width="4.28125" style="1" customWidth="1"/>
    <col min="5" max="5" width="5.140625" style="1" customWidth="1"/>
    <col min="6" max="6" width="4.140625" style="1" customWidth="1"/>
    <col min="7" max="7" width="3.7109375" style="1" customWidth="1"/>
    <col min="8" max="8" width="7.140625" style="1" customWidth="1"/>
    <col min="9" max="9" width="5.00390625" style="1" customWidth="1"/>
    <col min="10" max="10" width="4.421875" style="1" customWidth="1"/>
    <col min="11" max="11" width="10.57421875" style="1" customWidth="1"/>
    <col min="12" max="12" width="6.00390625" style="1" customWidth="1"/>
    <col min="13" max="13" width="12.7109375" style="1" customWidth="1"/>
    <col min="14" max="14" width="13.00390625" style="1" customWidth="1"/>
    <col min="15" max="15" width="10.140625" style="1" customWidth="1"/>
    <col min="16" max="16" width="10.57421875" style="1" customWidth="1"/>
    <col min="17" max="17" width="10.7109375" style="1" customWidth="1"/>
    <col min="18" max="16384" width="9.140625" style="1" customWidth="1"/>
  </cols>
  <sheetData>
    <row r="1" spans="1:17" ht="42.75" customHeight="1">
      <c r="A1" s="86" t="s">
        <v>137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3" spans="1:4" ht="15">
      <c r="A3" s="1" t="s">
        <v>35</v>
      </c>
      <c r="D3" s="1" t="s">
        <v>22</v>
      </c>
    </row>
    <row r="4" spans="1:4" ht="15.75" thickBot="1">
      <c r="A4" s="1" t="s">
        <v>36</v>
      </c>
      <c r="D4" s="1" t="s">
        <v>24</v>
      </c>
    </row>
    <row r="5" spans="1:17" s="2" customFormat="1" ht="27.75" customHeight="1">
      <c r="A5" s="92" t="s">
        <v>0</v>
      </c>
      <c r="B5" s="79" t="s">
        <v>1</v>
      </c>
      <c r="C5" s="79" t="s">
        <v>2</v>
      </c>
      <c r="D5" s="87" t="s">
        <v>12</v>
      </c>
      <c r="E5" s="88"/>
      <c r="F5" s="88"/>
      <c r="G5" s="89"/>
      <c r="H5" s="90" t="s">
        <v>13</v>
      </c>
      <c r="I5" s="90"/>
      <c r="J5" s="90"/>
      <c r="K5" s="90"/>
      <c r="L5" s="90"/>
      <c r="M5" s="79" t="s">
        <v>17</v>
      </c>
      <c r="N5" s="79"/>
      <c r="O5" s="79"/>
      <c r="P5" s="79" t="s">
        <v>20</v>
      </c>
      <c r="Q5" s="91"/>
    </row>
    <row r="6" spans="1:17" s="2" customFormat="1" ht="61.5" customHeight="1" thickBot="1">
      <c r="A6" s="93"/>
      <c r="B6" s="80"/>
      <c r="C6" s="80"/>
      <c r="D6" s="36" t="s">
        <v>3</v>
      </c>
      <c r="E6" s="36" t="s">
        <v>4</v>
      </c>
      <c r="F6" s="36" t="s">
        <v>5</v>
      </c>
      <c r="G6" s="36" t="s">
        <v>11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10</v>
      </c>
      <c r="M6" s="36" t="s">
        <v>14</v>
      </c>
      <c r="N6" s="36" t="s">
        <v>15</v>
      </c>
      <c r="O6" s="36" t="s">
        <v>16</v>
      </c>
      <c r="P6" s="36" t="s">
        <v>18</v>
      </c>
      <c r="Q6" s="45" t="s">
        <v>19</v>
      </c>
    </row>
    <row r="7" spans="1:17" ht="15">
      <c r="A7" s="81" t="s">
        <v>21</v>
      </c>
      <c r="B7" s="83" t="s">
        <v>22</v>
      </c>
      <c r="C7" s="38" t="s">
        <v>23</v>
      </c>
      <c r="D7" s="42" t="s">
        <v>31</v>
      </c>
      <c r="E7" s="42">
        <v>0</v>
      </c>
      <c r="F7" s="42">
        <v>0</v>
      </c>
      <c r="G7" s="42">
        <v>0</v>
      </c>
      <c r="H7" s="42"/>
      <c r="I7" s="42"/>
      <c r="J7" s="42"/>
      <c r="K7" s="42"/>
      <c r="L7" s="42"/>
      <c r="M7" s="43">
        <f>M8</f>
        <v>117713.51</v>
      </c>
      <c r="N7" s="43">
        <f>N8</f>
        <v>76374.25</v>
      </c>
      <c r="O7" s="43">
        <f>O8</f>
        <v>24542.96</v>
      </c>
      <c r="P7" s="43">
        <f>O7/M7*100</f>
        <v>20.849739337481314</v>
      </c>
      <c r="Q7" s="46">
        <f>O7/N7*100</f>
        <v>32.13512407650484</v>
      </c>
    </row>
    <row r="8" spans="1:17" ht="77.25" customHeight="1" thickBot="1">
      <c r="A8" s="82"/>
      <c r="B8" s="83"/>
      <c r="C8" s="38" t="s">
        <v>24</v>
      </c>
      <c r="D8" s="42" t="s">
        <v>31</v>
      </c>
      <c r="E8" s="42">
        <v>0</v>
      </c>
      <c r="F8" s="42">
        <v>0</v>
      </c>
      <c r="G8" s="42">
        <v>0</v>
      </c>
      <c r="H8" s="42" t="s">
        <v>32</v>
      </c>
      <c r="I8" s="42"/>
      <c r="J8" s="42"/>
      <c r="K8" s="42"/>
      <c r="L8" s="42"/>
      <c r="M8" s="43">
        <f>M21+M9</f>
        <v>117713.51</v>
      </c>
      <c r="N8" s="43">
        <f>N21+N9</f>
        <v>76374.25</v>
      </c>
      <c r="O8" s="43">
        <f>O21+O9</f>
        <v>24542.96</v>
      </c>
      <c r="P8" s="43">
        <f aca="true" t="shared" si="0" ref="P8:P27">O8/M8*100</f>
        <v>20.849739337481314</v>
      </c>
      <c r="Q8" s="46">
        <f aca="true" t="shared" si="1" ref="Q8:Q27">O8/N8*100</f>
        <v>32.13512407650484</v>
      </c>
    </row>
    <row r="9" spans="1:17" ht="15">
      <c r="A9" s="84" t="s">
        <v>25</v>
      </c>
      <c r="B9" s="83" t="s">
        <v>26</v>
      </c>
      <c r="C9" s="83" t="s">
        <v>24</v>
      </c>
      <c r="D9" s="42" t="s">
        <v>31</v>
      </c>
      <c r="E9" s="42">
        <v>99</v>
      </c>
      <c r="F9" s="42">
        <v>0</v>
      </c>
      <c r="G9" s="42">
        <v>0</v>
      </c>
      <c r="H9" s="42" t="s">
        <v>32</v>
      </c>
      <c r="I9" s="42"/>
      <c r="J9" s="42"/>
      <c r="K9" s="42"/>
      <c r="L9" s="42"/>
      <c r="M9" s="44">
        <f>SUM(M10:M20)</f>
        <v>9483.5</v>
      </c>
      <c r="N9" s="44">
        <f>SUM(N10:N20)</f>
        <v>10236.9</v>
      </c>
      <c r="O9" s="44">
        <f>SUM(O10:O20)</f>
        <v>10213.17</v>
      </c>
      <c r="P9" s="44">
        <f t="shared" si="0"/>
        <v>107.69410027943269</v>
      </c>
      <c r="Q9" s="47">
        <f t="shared" si="1"/>
        <v>99.76819154236146</v>
      </c>
    </row>
    <row r="10" spans="1:17" ht="15">
      <c r="A10" s="85"/>
      <c r="B10" s="83"/>
      <c r="C10" s="83"/>
      <c r="D10" s="34" t="s">
        <v>31</v>
      </c>
      <c r="E10" s="34">
        <v>99</v>
      </c>
      <c r="F10" s="34">
        <v>0</v>
      </c>
      <c r="G10" s="34">
        <v>0</v>
      </c>
      <c r="H10" s="34" t="s">
        <v>32</v>
      </c>
      <c r="I10" s="34" t="s">
        <v>33</v>
      </c>
      <c r="J10" s="34" t="s">
        <v>34</v>
      </c>
      <c r="K10" s="34" t="s">
        <v>104</v>
      </c>
      <c r="L10" s="34">
        <v>121</v>
      </c>
      <c r="M10" s="35">
        <v>6098</v>
      </c>
      <c r="N10" s="35">
        <v>6241.57</v>
      </c>
      <c r="O10" s="35">
        <v>6241.57</v>
      </c>
      <c r="P10" s="35">
        <f t="shared" si="0"/>
        <v>102.35437848474909</v>
      </c>
      <c r="Q10" s="48">
        <f t="shared" si="1"/>
        <v>100</v>
      </c>
    </row>
    <row r="11" spans="1:17" ht="15">
      <c r="A11" s="85"/>
      <c r="B11" s="83"/>
      <c r="C11" s="83"/>
      <c r="D11" s="34" t="s">
        <v>31</v>
      </c>
      <c r="E11" s="34">
        <v>99</v>
      </c>
      <c r="F11" s="34">
        <v>0</v>
      </c>
      <c r="G11" s="34">
        <v>0</v>
      </c>
      <c r="H11" s="34" t="s">
        <v>32</v>
      </c>
      <c r="I11" s="34" t="s">
        <v>33</v>
      </c>
      <c r="J11" s="34" t="s">
        <v>34</v>
      </c>
      <c r="K11" s="34" t="s">
        <v>104</v>
      </c>
      <c r="L11" s="34" t="s">
        <v>106</v>
      </c>
      <c r="M11" s="35">
        <v>1842</v>
      </c>
      <c r="N11" s="35">
        <v>1884.95</v>
      </c>
      <c r="O11" s="35">
        <v>1884.95</v>
      </c>
      <c r="P11" s="35">
        <f t="shared" si="0"/>
        <v>102.33170466883823</v>
      </c>
      <c r="Q11" s="48">
        <f t="shared" si="1"/>
        <v>100</v>
      </c>
    </row>
    <row r="12" spans="1:17" ht="15">
      <c r="A12" s="85"/>
      <c r="B12" s="83"/>
      <c r="C12" s="83"/>
      <c r="D12" s="34" t="s">
        <v>31</v>
      </c>
      <c r="E12" s="34">
        <v>99</v>
      </c>
      <c r="F12" s="34">
        <v>0</v>
      </c>
      <c r="G12" s="34">
        <v>0</v>
      </c>
      <c r="H12" s="34" t="s">
        <v>32</v>
      </c>
      <c r="I12" s="34" t="s">
        <v>33</v>
      </c>
      <c r="J12" s="34" t="s">
        <v>34</v>
      </c>
      <c r="K12" s="34" t="s">
        <v>116</v>
      </c>
      <c r="L12" s="34" t="s">
        <v>115</v>
      </c>
      <c r="M12" s="35"/>
      <c r="N12" s="35">
        <v>563.32</v>
      </c>
      <c r="O12" s="35">
        <v>563.32</v>
      </c>
      <c r="P12" s="35"/>
      <c r="Q12" s="48">
        <f>O12/N12*100</f>
        <v>100</v>
      </c>
    </row>
    <row r="13" spans="1:17" ht="15">
      <c r="A13" s="85"/>
      <c r="B13" s="83"/>
      <c r="C13" s="83"/>
      <c r="D13" s="34" t="s">
        <v>31</v>
      </c>
      <c r="E13" s="34">
        <v>99</v>
      </c>
      <c r="F13" s="34">
        <v>0</v>
      </c>
      <c r="G13" s="34">
        <v>0</v>
      </c>
      <c r="H13" s="34" t="s">
        <v>32</v>
      </c>
      <c r="I13" s="34" t="s">
        <v>33</v>
      </c>
      <c r="J13" s="34" t="s">
        <v>34</v>
      </c>
      <c r="K13" s="34" t="s">
        <v>116</v>
      </c>
      <c r="L13" s="34" t="s">
        <v>106</v>
      </c>
      <c r="M13" s="35"/>
      <c r="N13" s="35">
        <v>147.5</v>
      </c>
      <c r="O13" s="35">
        <v>147.5</v>
      </c>
      <c r="P13" s="35"/>
      <c r="Q13" s="48">
        <f>O13/N13*100</f>
        <v>100</v>
      </c>
    </row>
    <row r="14" spans="1:17" ht="15">
      <c r="A14" s="85"/>
      <c r="B14" s="83"/>
      <c r="C14" s="83"/>
      <c r="D14" s="34" t="s">
        <v>31</v>
      </c>
      <c r="E14" s="34">
        <v>99</v>
      </c>
      <c r="F14" s="34">
        <v>0</v>
      </c>
      <c r="G14" s="34">
        <v>0</v>
      </c>
      <c r="H14" s="34" t="s">
        <v>32</v>
      </c>
      <c r="I14" s="34" t="s">
        <v>33</v>
      </c>
      <c r="J14" s="34" t="s">
        <v>34</v>
      </c>
      <c r="K14" s="34" t="s">
        <v>105</v>
      </c>
      <c r="L14" s="34" t="s">
        <v>109</v>
      </c>
      <c r="M14" s="35">
        <v>33</v>
      </c>
      <c r="N14" s="35">
        <v>29.6</v>
      </c>
      <c r="O14" s="35">
        <v>29.6</v>
      </c>
      <c r="P14" s="35">
        <f t="shared" si="0"/>
        <v>89.6969696969697</v>
      </c>
      <c r="Q14" s="48">
        <f t="shared" si="1"/>
        <v>100</v>
      </c>
    </row>
    <row r="15" spans="1:17" ht="15">
      <c r="A15" s="85"/>
      <c r="B15" s="83"/>
      <c r="C15" s="83"/>
      <c r="D15" s="34" t="s">
        <v>31</v>
      </c>
      <c r="E15" s="34">
        <v>99</v>
      </c>
      <c r="F15" s="34">
        <v>0</v>
      </c>
      <c r="G15" s="34">
        <v>0</v>
      </c>
      <c r="H15" s="34" t="s">
        <v>32</v>
      </c>
      <c r="I15" s="34" t="s">
        <v>33</v>
      </c>
      <c r="J15" s="34" t="s">
        <v>34</v>
      </c>
      <c r="K15" s="34" t="s">
        <v>105</v>
      </c>
      <c r="L15" s="34" t="s">
        <v>110</v>
      </c>
      <c r="M15" s="35">
        <v>1335.5</v>
      </c>
      <c r="N15" s="35">
        <v>1325.16</v>
      </c>
      <c r="O15" s="35">
        <v>1301.43</v>
      </c>
      <c r="P15" s="35">
        <f t="shared" si="0"/>
        <v>97.4488955447398</v>
      </c>
      <c r="Q15" s="48">
        <f t="shared" si="1"/>
        <v>98.20927284252467</v>
      </c>
    </row>
    <row r="16" spans="1:17" ht="15" hidden="1">
      <c r="A16" s="85"/>
      <c r="B16" s="83"/>
      <c r="C16" s="83"/>
      <c r="D16" s="34" t="s">
        <v>31</v>
      </c>
      <c r="E16" s="34">
        <v>99</v>
      </c>
      <c r="F16" s="34">
        <v>0</v>
      </c>
      <c r="G16" s="34">
        <v>0</v>
      </c>
      <c r="H16" s="34" t="s">
        <v>32</v>
      </c>
      <c r="I16" s="34" t="s">
        <v>33</v>
      </c>
      <c r="J16" s="34" t="s">
        <v>34</v>
      </c>
      <c r="K16" s="34" t="s">
        <v>105</v>
      </c>
      <c r="L16" s="34">
        <v>851</v>
      </c>
      <c r="M16" s="35"/>
      <c r="N16" s="35"/>
      <c r="O16" s="35"/>
      <c r="P16" s="35" t="e">
        <f t="shared" si="0"/>
        <v>#DIV/0!</v>
      </c>
      <c r="Q16" s="48" t="e">
        <f t="shared" si="1"/>
        <v>#DIV/0!</v>
      </c>
    </row>
    <row r="17" spans="1:17" ht="15">
      <c r="A17" s="85"/>
      <c r="B17" s="83"/>
      <c r="C17" s="83"/>
      <c r="D17" s="34" t="s">
        <v>31</v>
      </c>
      <c r="E17" s="34">
        <v>99</v>
      </c>
      <c r="F17" s="34">
        <v>0</v>
      </c>
      <c r="G17" s="34">
        <v>0</v>
      </c>
      <c r="H17" s="34" t="s">
        <v>32</v>
      </c>
      <c r="I17" s="34" t="s">
        <v>33</v>
      </c>
      <c r="J17" s="34" t="s">
        <v>34</v>
      </c>
      <c r="K17" s="34" t="s">
        <v>105</v>
      </c>
      <c r="L17" s="34" t="s">
        <v>111</v>
      </c>
      <c r="M17" s="35">
        <v>4</v>
      </c>
      <c r="N17" s="35">
        <v>4</v>
      </c>
      <c r="O17" s="35">
        <v>4</v>
      </c>
      <c r="P17" s="35">
        <f t="shared" si="0"/>
        <v>100</v>
      </c>
      <c r="Q17" s="48">
        <f t="shared" si="1"/>
        <v>100</v>
      </c>
    </row>
    <row r="18" spans="1:17" ht="15">
      <c r="A18" s="85"/>
      <c r="B18" s="83"/>
      <c r="C18" s="83"/>
      <c r="D18" s="34" t="s">
        <v>31</v>
      </c>
      <c r="E18" s="34">
        <v>99</v>
      </c>
      <c r="F18" s="34">
        <v>0</v>
      </c>
      <c r="G18" s="34">
        <v>0</v>
      </c>
      <c r="H18" s="34" t="s">
        <v>32</v>
      </c>
      <c r="I18" s="34" t="s">
        <v>33</v>
      </c>
      <c r="J18" s="34" t="s">
        <v>34</v>
      </c>
      <c r="K18" s="34" t="s">
        <v>107</v>
      </c>
      <c r="L18" s="34">
        <v>122</v>
      </c>
      <c r="M18" s="35">
        <v>76</v>
      </c>
      <c r="N18" s="35"/>
      <c r="O18" s="35"/>
      <c r="P18" s="35">
        <f t="shared" si="0"/>
        <v>0</v>
      </c>
      <c r="Q18" s="48" t="e">
        <f t="shared" si="1"/>
        <v>#DIV/0!</v>
      </c>
    </row>
    <row r="19" spans="1:17" ht="15">
      <c r="A19" s="85"/>
      <c r="B19" s="83"/>
      <c r="C19" s="83"/>
      <c r="D19" s="34" t="s">
        <v>31</v>
      </c>
      <c r="E19" s="34">
        <v>99</v>
      </c>
      <c r="F19" s="34">
        <v>0</v>
      </c>
      <c r="G19" s="34">
        <v>0</v>
      </c>
      <c r="H19" s="34" t="s">
        <v>32</v>
      </c>
      <c r="I19" s="34" t="s">
        <v>33</v>
      </c>
      <c r="J19" s="34" t="s">
        <v>34</v>
      </c>
      <c r="K19" s="34" t="s">
        <v>107</v>
      </c>
      <c r="L19" s="34">
        <v>244</v>
      </c>
      <c r="M19" s="35">
        <v>86</v>
      </c>
      <c r="N19" s="35">
        <v>12.5</v>
      </c>
      <c r="O19" s="35">
        <v>12.5</v>
      </c>
      <c r="P19" s="35">
        <f t="shared" si="0"/>
        <v>14.534883720930234</v>
      </c>
      <c r="Q19" s="48">
        <f t="shared" si="1"/>
        <v>100</v>
      </c>
    </row>
    <row r="20" spans="1:17" ht="15">
      <c r="A20" s="85"/>
      <c r="B20" s="83"/>
      <c r="C20" s="83"/>
      <c r="D20" s="34" t="s">
        <v>31</v>
      </c>
      <c r="E20" s="34">
        <v>99</v>
      </c>
      <c r="F20" s="34">
        <v>0</v>
      </c>
      <c r="G20" s="34">
        <v>0</v>
      </c>
      <c r="H20" s="34" t="s">
        <v>32</v>
      </c>
      <c r="I20" s="34" t="s">
        <v>33</v>
      </c>
      <c r="J20" s="34" t="s">
        <v>120</v>
      </c>
      <c r="K20" s="34" t="s">
        <v>117</v>
      </c>
      <c r="L20" s="34">
        <v>244</v>
      </c>
      <c r="M20" s="35">
        <v>9</v>
      </c>
      <c r="N20" s="35">
        <v>28.3</v>
      </c>
      <c r="O20" s="35">
        <v>28.3</v>
      </c>
      <c r="P20" s="35">
        <f t="shared" si="0"/>
        <v>314.44444444444446</v>
      </c>
      <c r="Q20" s="48">
        <f t="shared" si="1"/>
        <v>100</v>
      </c>
    </row>
    <row r="21" spans="1:17" ht="84">
      <c r="A21" s="39" t="s">
        <v>27</v>
      </c>
      <c r="B21" s="38" t="s">
        <v>28</v>
      </c>
      <c r="C21" s="38"/>
      <c r="D21" s="34" t="s">
        <v>31</v>
      </c>
      <c r="E21" s="34">
        <v>1</v>
      </c>
      <c r="F21" s="34">
        <v>0</v>
      </c>
      <c r="G21" s="34"/>
      <c r="H21" s="34"/>
      <c r="I21" s="34"/>
      <c r="J21" s="34"/>
      <c r="K21" s="34"/>
      <c r="L21" s="34"/>
      <c r="M21" s="44">
        <f>M22</f>
        <v>108230.01</v>
      </c>
      <c r="N21" s="44">
        <f>N22</f>
        <v>66137.35</v>
      </c>
      <c r="O21" s="44">
        <f>O22</f>
        <v>14329.79</v>
      </c>
      <c r="P21" s="44">
        <f t="shared" si="0"/>
        <v>13.240126282904347</v>
      </c>
      <c r="Q21" s="48">
        <f t="shared" si="1"/>
        <v>21.66671328681902</v>
      </c>
    </row>
    <row r="22" spans="1:17" ht="15" customHeight="1">
      <c r="A22" s="76" t="s">
        <v>29</v>
      </c>
      <c r="B22" s="69" t="s">
        <v>30</v>
      </c>
      <c r="C22" s="41"/>
      <c r="D22" s="34" t="s">
        <v>31</v>
      </c>
      <c r="E22" s="34">
        <v>1</v>
      </c>
      <c r="F22" s="34">
        <v>1</v>
      </c>
      <c r="G22" s="34"/>
      <c r="H22" s="34"/>
      <c r="I22" s="34"/>
      <c r="J22" s="34"/>
      <c r="K22" s="34"/>
      <c r="L22" s="34"/>
      <c r="M22" s="44">
        <f>SUM(M23:M27)</f>
        <v>108230.01</v>
      </c>
      <c r="N22" s="44">
        <f>SUM(N23:N27)</f>
        <v>66137.35</v>
      </c>
      <c r="O22" s="44">
        <f>SUM(O23:O27)</f>
        <v>14329.79</v>
      </c>
      <c r="P22" s="44">
        <f t="shared" si="0"/>
        <v>13.240126282904347</v>
      </c>
      <c r="Q22" s="47">
        <f t="shared" si="1"/>
        <v>21.66671328681902</v>
      </c>
    </row>
    <row r="23" spans="1:17" ht="72" customHeight="1">
      <c r="A23" s="77"/>
      <c r="B23" s="70"/>
      <c r="C23" s="72" t="s">
        <v>24</v>
      </c>
      <c r="D23" s="34" t="s">
        <v>31</v>
      </c>
      <c r="E23" s="34">
        <v>1</v>
      </c>
      <c r="F23" s="34">
        <v>1</v>
      </c>
      <c r="G23" s="34"/>
      <c r="H23" s="34" t="s">
        <v>32</v>
      </c>
      <c r="I23" s="34" t="s">
        <v>33</v>
      </c>
      <c r="J23" s="34">
        <v>13</v>
      </c>
      <c r="K23" s="34" t="s">
        <v>112</v>
      </c>
      <c r="L23" s="34">
        <v>831</v>
      </c>
      <c r="M23" s="35">
        <v>44422.71</v>
      </c>
      <c r="N23" s="35">
        <v>6727.97</v>
      </c>
      <c r="O23" s="35"/>
      <c r="P23" s="35">
        <f t="shared" si="0"/>
        <v>0</v>
      </c>
      <c r="Q23" s="48">
        <f t="shared" si="1"/>
        <v>0</v>
      </c>
    </row>
    <row r="24" spans="1:17" ht="18.75" customHeight="1">
      <c r="A24" s="77"/>
      <c r="B24" s="70"/>
      <c r="C24" s="75"/>
      <c r="D24" s="34" t="s">
        <v>31</v>
      </c>
      <c r="E24" s="34">
        <v>1</v>
      </c>
      <c r="F24" s="34">
        <v>1</v>
      </c>
      <c r="G24" s="34"/>
      <c r="H24" s="34" t="s">
        <v>32</v>
      </c>
      <c r="I24" s="34">
        <v>13</v>
      </c>
      <c r="J24" s="34" t="s">
        <v>33</v>
      </c>
      <c r="K24" s="34" t="s">
        <v>112</v>
      </c>
      <c r="L24" s="34">
        <v>730</v>
      </c>
      <c r="M24" s="35">
        <v>47977.6</v>
      </c>
      <c r="N24" s="35">
        <v>46196.69</v>
      </c>
      <c r="O24" s="35">
        <v>1152.67</v>
      </c>
      <c r="P24" s="35">
        <f t="shared" si="0"/>
        <v>2.4025170079370377</v>
      </c>
      <c r="Q24" s="48">
        <f t="shared" si="1"/>
        <v>2.4951354739917515</v>
      </c>
    </row>
    <row r="25" spans="1:17" ht="15">
      <c r="A25" s="77"/>
      <c r="B25" s="70"/>
      <c r="C25" s="72" t="s">
        <v>121</v>
      </c>
      <c r="D25" s="34" t="s">
        <v>31</v>
      </c>
      <c r="E25" s="34">
        <v>1</v>
      </c>
      <c r="F25" s="34">
        <v>1</v>
      </c>
      <c r="G25" s="34"/>
      <c r="H25" s="34" t="s">
        <v>113</v>
      </c>
      <c r="I25" s="34" t="s">
        <v>33</v>
      </c>
      <c r="J25" s="34" t="s">
        <v>118</v>
      </c>
      <c r="K25" s="34" t="s">
        <v>119</v>
      </c>
      <c r="L25" s="34" t="s">
        <v>115</v>
      </c>
      <c r="M25" s="35"/>
      <c r="N25" s="35">
        <v>2530.22</v>
      </c>
      <c r="O25" s="35">
        <v>2529.88</v>
      </c>
      <c r="P25" s="35"/>
      <c r="Q25" s="48">
        <f t="shared" si="1"/>
        <v>99.9865624333062</v>
      </c>
    </row>
    <row r="26" spans="1:17" ht="15">
      <c r="A26" s="77"/>
      <c r="B26" s="70"/>
      <c r="C26" s="73"/>
      <c r="D26" s="34" t="s">
        <v>31</v>
      </c>
      <c r="E26" s="34">
        <v>1</v>
      </c>
      <c r="F26" s="34">
        <v>1</v>
      </c>
      <c r="G26" s="34"/>
      <c r="H26" s="34" t="s">
        <v>113</v>
      </c>
      <c r="I26" s="34" t="s">
        <v>33</v>
      </c>
      <c r="J26" s="34" t="s">
        <v>118</v>
      </c>
      <c r="K26" s="34" t="s">
        <v>119</v>
      </c>
      <c r="L26" s="34" t="s">
        <v>106</v>
      </c>
      <c r="M26" s="35"/>
      <c r="N26" s="35">
        <v>753.38</v>
      </c>
      <c r="O26" s="35">
        <v>718.15</v>
      </c>
      <c r="P26" s="35"/>
      <c r="Q26" s="48">
        <f t="shared" si="1"/>
        <v>95.32374100719424</v>
      </c>
    </row>
    <row r="27" spans="1:17" ht="15.75" thickBot="1">
      <c r="A27" s="78"/>
      <c r="B27" s="71"/>
      <c r="C27" s="74"/>
      <c r="D27" s="49" t="s">
        <v>31</v>
      </c>
      <c r="E27" s="49">
        <v>1</v>
      </c>
      <c r="F27" s="49">
        <v>1</v>
      </c>
      <c r="G27" s="49"/>
      <c r="H27" s="49" t="s">
        <v>113</v>
      </c>
      <c r="I27" s="49">
        <v>13</v>
      </c>
      <c r="J27" s="49" t="s">
        <v>33</v>
      </c>
      <c r="K27" s="34" t="s">
        <v>112</v>
      </c>
      <c r="L27" s="49">
        <v>730</v>
      </c>
      <c r="M27" s="50">
        <v>15829.7</v>
      </c>
      <c r="N27" s="50">
        <v>9929.09</v>
      </c>
      <c r="O27" s="50">
        <v>9929.09</v>
      </c>
      <c r="P27" s="50">
        <f t="shared" si="0"/>
        <v>62.724435712616156</v>
      </c>
      <c r="Q27" s="51">
        <f t="shared" si="1"/>
        <v>100</v>
      </c>
    </row>
    <row r="28" ht="15">
      <c r="N28" s="68">
        <f>N24+N27</f>
        <v>56125.78</v>
      </c>
    </row>
    <row r="398" ht="15"/>
  </sheetData>
  <sheetProtection/>
  <mergeCells count="17">
    <mergeCell ref="A1:Q1"/>
    <mergeCell ref="D5:G5"/>
    <mergeCell ref="H5:L5"/>
    <mergeCell ref="M5:O5"/>
    <mergeCell ref="P5:Q5"/>
    <mergeCell ref="A5:A6"/>
    <mergeCell ref="B5:B6"/>
    <mergeCell ref="B22:B27"/>
    <mergeCell ref="C25:C27"/>
    <mergeCell ref="C23:C24"/>
    <mergeCell ref="A22:A27"/>
    <mergeCell ref="C5:C6"/>
    <mergeCell ref="A7:A8"/>
    <mergeCell ref="B7:B8"/>
    <mergeCell ref="A9:A20"/>
    <mergeCell ref="B9:B20"/>
    <mergeCell ref="C9:C20"/>
  </mergeCells>
  <hyperlinks>
    <hyperlink ref="A21" location="Par398" display="Par398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39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28.57421875" style="1" customWidth="1"/>
    <col min="4" max="4" width="55.140625" style="1" customWidth="1"/>
    <col min="5" max="5" width="18.7109375" style="1" customWidth="1"/>
    <col min="6" max="6" width="14.28125" style="1" customWidth="1"/>
    <col min="7" max="7" width="15.00390625" style="1" customWidth="1"/>
    <col min="8" max="16384" width="9.140625" style="1" customWidth="1"/>
  </cols>
  <sheetData>
    <row r="1" spans="1:7" ht="39.75" customHeight="1">
      <c r="A1" s="102" t="s">
        <v>140</v>
      </c>
      <c r="B1" s="102"/>
      <c r="C1" s="102"/>
      <c r="D1" s="102"/>
      <c r="E1" s="102"/>
      <c r="F1" s="102"/>
      <c r="G1" s="102"/>
    </row>
    <row r="2" spans="1:7" ht="15" customHeight="1">
      <c r="A2" s="5"/>
      <c r="B2" s="5"/>
      <c r="C2" s="5"/>
      <c r="D2" s="5"/>
      <c r="E2" s="5"/>
      <c r="F2" s="5"/>
      <c r="G2" s="5"/>
    </row>
    <row r="3" spans="1:4" ht="15">
      <c r="A3" t="s">
        <v>35</v>
      </c>
      <c r="D3" s="1" t="s">
        <v>22</v>
      </c>
    </row>
    <row r="4" spans="1:4" ht="15">
      <c r="A4" t="s">
        <v>50</v>
      </c>
      <c r="D4" s="1" t="s">
        <v>24</v>
      </c>
    </row>
    <row r="5" ht="15.75" thickBot="1">
      <c r="A5"/>
    </row>
    <row r="6" spans="1:7" ht="15">
      <c r="A6" s="108" t="s">
        <v>37</v>
      </c>
      <c r="B6" s="106" t="s">
        <v>0</v>
      </c>
      <c r="C6" s="106" t="s">
        <v>1</v>
      </c>
      <c r="D6" s="104" t="s">
        <v>38</v>
      </c>
      <c r="E6" s="103" t="s">
        <v>41</v>
      </c>
      <c r="F6" s="103"/>
      <c r="G6" s="100" t="s">
        <v>42</v>
      </c>
    </row>
    <row r="7" spans="1:14" ht="60">
      <c r="A7" s="109"/>
      <c r="B7" s="107"/>
      <c r="C7" s="107"/>
      <c r="D7" s="105"/>
      <c r="E7" s="66" t="s">
        <v>39</v>
      </c>
      <c r="F7" s="66" t="s">
        <v>40</v>
      </c>
      <c r="G7" s="101"/>
      <c r="H7" s="3"/>
      <c r="I7" s="3"/>
      <c r="J7" s="3"/>
      <c r="K7" s="3"/>
      <c r="L7" s="3"/>
      <c r="M7" s="3"/>
      <c r="N7" s="3"/>
    </row>
    <row r="8" spans="1:7" ht="15">
      <c r="A8" s="96"/>
      <c r="B8" s="94" t="s">
        <v>43</v>
      </c>
      <c r="C8" s="94" t="s">
        <v>22</v>
      </c>
      <c r="D8" s="6" t="s">
        <v>23</v>
      </c>
      <c r="E8" s="8">
        <f>E9</f>
        <v>76374.25</v>
      </c>
      <c r="F8" s="8">
        <f>F9</f>
        <v>24542.96</v>
      </c>
      <c r="G8" s="52">
        <f>F8/E8*100</f>
        <v>32.13512407650484</v>
      </c>
    </row>
    <row r="9" spans="1:7" ht="27.75" customHeight="1">
      <c r="A9" s="96"/>
      <c r="B9" s="94"/>
      <c r="C9" s="94"/>
      <c r="D9" s="6" t="s">
        <v>44</v>
      </c>
      <c r="E9" s="8">
        <f>E13+E18</f>
        <v>76374.25</v>
      </c>
      <c r="F9" s="8">
        <f>F13+F18</f>
        <v>24542.96</v>
      </c>
      <c r="G9" s="52">
        <f>F9/E9*100</f>
        <v>32.13512407650484</v>
      </c>
    </row>
    <row r="10" spans="1:7" ht="27" customHeight="1">
      <c r="A10" s="96"/>
      <c r="B10" s="94"/>
      <c r="C10" s="94"/>
      <c r="D10" s="6" t="s">
        <v>45</v>
      </c>
      <c r="E10" s="9" t="s">
        <v>49</v>
      </c>
      <c r="F10" s="8"/>
      <c r="G10" s="52"/>
    </row>
    <row r="11" spans="1:7" ht="27" customHeight="1">
      <c r="A11" s="96"/>
      <c r="B11" s="94"/>
      <c r="C11" s="94"/>
      <c r="D11" s="6" t="s">
        <v>46</v>
      </c>
      <c r="E11" s="9" t="s">
        <v>49</v>
      </c>
      <c r="F11" s="8"/>
      <c r="G11" s="52"/>
    </row>
    <row r="12" spans="1:7" ht="15">
      <c r="A12" s="96"/>
      <c r="B12" s="94"/>
      <c r="C12" s="94"/>
      <c r="D12" s="6" t="s">
        <v>47</v>
      </c>
      <c r="E12" s="9" t="s">
        <v>49</v>
      </c>
      <c r="F12" s="8"/>
      <c r="G12" s="52"/>
    </row>
    <row r="13" spans="1:7" ht="15">
      <c r="A13" s="96" t="s">
        <v>48</v>
      </c>
      <c r="B13" s="94" t="s">
        <v>138</v>
      </c>
      <c r="C13" s="94" t="s">
        <v>26</v>
      </c>
      <c r="D13" s="6" t="s">
        <v>23</v>
      </c>
      <c r="E13" s="8">
        <f>E14</f>
        <v>10236.9</v>
      </c>
      <c r="F13" s="8">
        <f>F14</f>
        <v>10213.17</v>
      </c>
      <c r="G13" s="52">
        <f>F13/E13*100</f>
        <v>99.76819154236146</v>
      </c>
    </row>
    <row r="14" spans="1:7" ht="27" customHeight="1">
      <c r="A14" s="96"/>
      <c r="B14" s="94"/>
      <c r="C14" s="94"/>
      <c r="D14" s="6" t="s">
        <v>44</v>
      </c>
      <c r="E14" s="8">
        <v>10236.9</v>
      </c>
      <c r="F14" s="8">
        <v>10213.17</v>
      </c>
      <c r="G14" s="52">
        <f>F14/E14*100</f>
        <v>99.76819154236146</v>
      </c>
    </row>
    <row r="15" spans="1:7" ht="30" customHeight="1">
      <c r="A15" s="96"/>
      <c r="B15" s="94"/>
      <c r="C15" s="94"/>
      <c r="D15" s="6" t="s">
        <v>45</v>
      </c>
      <c r="E15" s="4"/>
      <c r="F15" s="4"/>
      <c r="G15" s="52"/>
    </row>
    <row r="16" spans="1:7" ht="26.25" customHeight="1">
      <c r="A16" s="96"/>
      <c r="B16" s="94"/>
      <c r="C16" s="94"/>
      <c r="D16" s="6" t="s">
        <v>46</v>
      </c>
      <c r="E16" s="4"/>
      <c r="F16" s="4"/>
      <c r="G16" s="52"/>
    </row>
    <row r="17" spans="1:7" ht="15">
      <c r="A17" s="96"/>
      <c r="B17" s="94"/>
      <c r="C17" s="94"/>
      <c r="D17" s="6" t="s">
        <v>47</v>
      </c>
      <c r="E17" s="4"/>
      <c r="F17" s="4"/>
      <c r="G17" s="52"/>
    </row>
    <row r="18" spans="1:7" ht="15">
      <c r="A18" s="96" t="s">
        <v>67</v>
      </c>
      <c r="B18" s="94" t="s">
        <v>27</v>
      </c>
      <c r="C18" s="83" t="s">
        <v>28</v>
      </c>
      <c r="D18" s="6" t="s">
        <v>23</v>
      </c>
      <c r="E18" s="8">
        <f>E19</f>
        <v>66137.35</v>
      </c>
      <c r="F18" s="8">
        <f>F19</f>
        <v>14329.79</v>
      </c>
      <c r="G18" s="52">
        <f>F18/E18*100</f>
        <v>21.66671328681902</v>
      </c>
    </row>
    <row r="19" spans="1:7" ht="29.25" customHeight="1">
      <c r="A19" s="96"/>
      <c r="B19" s="94"/>
      <c r="C19" s="83"/>
      <c r="D19" s="6" t="s">
        <v>44</v>
      </c>
      <c r="E19" s="8">
        <v>66137.35</v>
      </c>
      <c r="F19" s="8">
        <v>14329.79</v>
      </c>
      <c r="G19" s="52">
        <f>F19/E19*100</f>
        <v>21.66671328681902</v>
      </c>
    </row>
    <row r="20" spans="1:7" ht="30" customHeight="1">
      <c r="A20" s="96"/>
      <c r="B20" s="94"/>
      <c r="C20" s="83"/>
      <c r="D20" s="40" t="s">
        <v>45</v>
      </c>
      <c r="E20" s="7"/>
      <c r="F20" s="7"/>
      <c r="G20" s="53"/>
    </row>
    <row r="21" spans="1:7" ht="29.25" customHeight="1">
      <c r="A21" s="96"/>
      <c r="B21" s="94"/>
      <c r="C21" s="83"/>
      <c r="D21" s="40" t="s">
        <v>46</v>
      </c>
      <c r="E21" s="4"/>
      <c r="F21" s="4"/>
      <c r="G21" s="53"/>
    </row>
    <row r="22" spans="1:7" ht="15">
      <c r="A22" s="97"/>
      <c r="B22" s="98"/>
      <c r="C22" s="99"/>
      <c r="D22" s="63" t="s">
        <v>47</v>
      </c>
      <c r="E22" s="64"/>
      <c r="F22" s="64"/>
      <c r="G22" s="65"/>
    </row>
    <row r="23" spans="1:7" ht="32.25" customHeight="1">
      <c r="A23" s="95" t="s">
        <v>139</v>
      </c>
      <c r="B23" s="94" t="s">
        <v>29</v>
      </c>
      <c r="C23" s="83" t="s">
        <v>30</v>
      </c>
      <c r="D23" s="62" t="s">
        <v>23</v>
      </c>
      <c r="E23" s="8">
        <f>E24</f>
        <v>66137.35</v>
      </c>
      <c r="F23" s="8">
        <f>F24</f>
        <v>14329.79</v>
      </c>
      <c r="G23" s="52">
        <f>F23/E23*100</f>
        <v>21.66671328681902</v>
      </c>
    </row>
    <row r="24" spans="1:7" ht="15">
      <c r="A24" s="95"/>
      <c r="B24" s="94"/>
      <c r="C24" s="83"/>
      <c r="D24" s="62" t="s">
        <v>44</v>
      </c>
      <c r="E24" s="8">
        <v>66137.35</v>
      </c>
      <c r="F24" s="8">
        <v>14329.79</v>
      </c>
      <c r="G24" s="52">
        <f>F24/E24*100</f>
        <v>21.66671328681902</v>
      </c>
    </row>
    <row r="25" spans="1:7" ht="25.5">
      <c r="A25" s="95"/>
      <c r="B25" s="94"/>
      <c r="C25" s="83"/>
      <c r="D25" s="62" t="s">
        <v>45</v>
      </c>
      <c r="E25" s="4"/>
      <c r="F25" s="4"/>
      <c r="G25" s="4"/>
    </row>
    <row r="26" spans="1:7" ht="15">
      <c r="A26" s="95"/>
      <c r="B26" s="94"/>
      <c r="C26" s="83"/>
      <c r="D26" s="62" t="s">
        <v>46</v>
      </c>
      <c r="E26" s="4"/>
      <c r="F26" s="4"/>
      <c r="G26" s="4"/>
    </row>
    <row r="27" spans="1:7" ht="15">
      <c r="A27" s="95"/>
      <c r="B27" s="94"/>
      <c r="C27" s="83"/>
      <c r="D27" s="62" t="s">
        <v>47</v>
      </c>
      <c r="E27" s="4"/>
      <c r="F27" s="4"/>
      <c r="G27" s="4"/>
    </row>
    <row r="398" ht="15"/>
  </sheetData>
  <sheetProtection/>
  <mergeCells count="19">
    <mergeCell ref="G6:G7"/>
    <mergeCell ref="A1:G1"/>
    <mergeCell ref="E6:F6"/>
    <mergeCell ref="D6:D7"/>
    <mergeCell ref="C6:C7"/>
    <mergeCell ref="B6:B7"/>
    <mergeCell ref="A6:A7"/>
    <mergeCell ref="A8:A12"/>
    <mergeCell ref="B8:B12"/>
    <mergeCell ref="C8:C12"/>
    <mergeCell ref="A13:A17"/>
    <mergeCell ref="B13:B17"/>
    <mergeCell ref="C13:C17"/>
    <mergeCell ref="B23:B27"/>
    <mergeCell ref="C23:C27"/>
    <mergeCell ref="A23:A27"/>
    <mergeCell ref="A18:A22"/>
    <mergeCell ref="B18:B22"/>
    <mergeCell ref="C18:C22"/>
  </mergeCells>
  <hyperlinks>
    <hyperlink ref="B18" location="Par398" display="Par398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398"/>
  <sheetViews>
    <sheetView zoomScale="80" zoomScaleNormal="80" zoomScalePageLayoutView="0" workbookViewId="0" topLeftCell="A10">
      <selection activeCell="L9" sqref="L9"/>
    </sheetView>
  </sheetViews>
  <sheetFormatPr defaultColWidth="9.140625" defaultRowHeight="15"/>
  <cols>
    <col min="1" max="1" width="5.8515625" style="10" customWidth="1"/>
    <col min="2" max="2" width="25.57421875" style="10" customWidth="1"/>
    <col min="3" max="3" width="17.57421875" style="10" customWidth="1"/>
    <col min="4" max="5" width="13.421875" style="10" customWidth="1"/>
    <col min="6" max="6" width="54.421875" style="10" customWidth="1"/>
    <col min="7" max="7" width="27.8515625" style="10" customWidth="1"/>
    <col min="8" max="8" width="15.28125" style="10" customWidth="1"/>
    <col min="9" max="16384" width="9.140625" style="10" customWidth="1"/>
  </cols>
  <sheetData>
    <row r="1" spans="1:8" ht="20.25" customHeight="1">
      <c r="A1" s="115" t="s">
        <v>122</v>
      </c>
      <c r="B1" s="115"/>
      <c r="C1" s="115"/>
      <c r="D1" s="115"/>
      <c r="E1" s="115"/>
      <c r="F1" s="115"/>
      <c r="G1" s="115"/>
      <c r="H1" s="115"/>
    </row>
    <row r="3" spans="1:8" ht="22.5" customHeight="1">
      <c r="A3" s="10" t="s">
        <v>35</v>
      </c>
      <c r="D3" s="116" t="s">
        <v>22</v>
      </c>
      <c r="E3" s="116"/>
      <c r="F3" s="116"/>
      <c r="G3" s="116"/>
      <c r="H3" s="116"/>
    </row>
    <row r="4" spans="1:8" ht="35.25" customHeight="1">
      <c r="A4" s="10" t="s">
        <v>50</v>
      </c>
      <c r="D4" s="116" t="s">
        <v>24</v>
      </c>
      <c r="E4" s="116"/>
      <c r="F4" s="116"/>
      <c r="G4" s="116"/>
      <c r="H4" s="116"/>
    </row>
    <row r="6" spans="1:8" ht="138.75" customHeight="1">
      <c r="A6" s="16" t="s">
        <v>37</v>
      </c>
      <c r="B6" s="17" t="s">
        <v>51</v>
      </c>
      <c r="C6" s="17" t="s">
        <v>52</v>
      </c>
      <c r="D6" s="17" t="s">
        <v>53</v>
      </c>
      <c r="E6" s="17" t="s">
        <v>54</v>
      </c>
      <c r="F6" s="17" t="s">
        <v>55</v>
      </c>
      <c r="G6" s="17" t="s">
        <v>56</v>
      </c>
      <c r="H6" s="17" t="s">
        <v>108</v>
      </c>
    </row>
    <row r="7" spans="1:8" ht="31.5" customHeight="1">
      <c r="A7" s="117" t="s">
        <v>95</v>
      </c>
      <c r="B7" s="117"/>
      <c r="C7" s="117"/>
      <c r="D7" s="117"/>
      <c r="E7" s="117"/>
      <c r="F7" s="117"/>
      <c r="G7" s="117"/>
      <c r="H7" s="117"/>
    </row>
    <row r="8" spans="1:8" ht="34.5" customHeight="1">
      <c r="A8" s="117" t="s">
        <v>82</v>
      </c>
      <c r="B8" s="117"/>
      <c r="C8" s="117"/>
      <c r="D8" s="117"/>
      <c r="E8" s="117"/>
      <c r="F8" s="117"/>
      <c r="G8" s="117"/>
      <c r="H8" s="117"/>
    </row>
    <row r="9" spans="1:9" ht="67.5" customHeight="1">
      <c r="A9" s="121" t="s">
        <v>48</v>
      </c>
      <c r="B9" s="122" t="s">
        <v>83</v>
      </c>
      <c r="C9" s="122" t="s">
        <v>84</v>
      </c>
      <c r="D9" s="110" t="s">
        <v>85</v>
      </c>
      <c r="E9" s="110" t="s">
        <v>85</v>
      </c>
      <c r="F9" s="18" t="s">
        <v>96</v>
      </c>
      <c r="G9" s="19">
        <v>1</v>
      </c>
      <c r="H9" s="20">
        <v>1</v>
      </c>
      <c r="I9" s="10">
        <v>100</v>
      </c>
    </row>
    <row r="10" spans="1:9" ht="80.25" customHeight="1">
      <c r="A10" s="121"/>
      <c r="B10" s="122"/>
      <c r="C10" s="122"/>
      <c r="D10" s="110"/>
      <c r="E10" s="110"/>
      <c r="F10" s="18" t="s">
        <v>97</v>
      </c>
      <c r="G10" s="19">
        <v>1</v>
      </c>
      <c r="H10" s="20">
        <v>1</v>
      </c>
      <c r="I10" s="10">
        <v>100</v>
      </c>
    </row>
    <row r="11" spans="1:8" ht="16.5" customHeight="1">
      <c r="A11" s="118" t="s">
        <v>86</v>
      </c>
      <c r="B11" s="119"/>
      <c r="C11" s="119"/>
      <c r="D11" s="119"/>
      <c r="E11" s="119"/>
      <c r="F11" s="119"/>
      <c r="G11" s="119"/>
      <c r="H11" s="120"/>
    </row>
    <row r="12" spans="1:9" ht="46.5" customHeight="1">
      <c r="A12" s="114" t="s">
        <v>87</v>
      </c>
      <c r="B12" s="114" t="s">
        <v>30</v>
      </c>
      <c r="C12" s="114" t="s">
        <v>84</v>
      </c>
      <c r="D12" s="114" t="s">
        <v>85</v>
      </c>
      <c r="E12" s="111" t="s">
        <v>99</v>
      </c>
      <c r="F12" s="32" t="s">
        <v>88</v>
      </c>
      <c r="G12" s="21" t="s">
        <v>98</v>
      </c>
      <c r="H12" s="22" t="s">
        <v>98</v>
      </c>
      <c r="I12" s="10">
        <v>100</v>
      </c>
    </row>
    <row r="13" spans="1:9" ht="88.5" customHeight="1">
      <c r="A13" s="114"/>
      <c r="B13" s="114"/>
      <c r="C13" s="114"/>
      <c r="D13" s="114"/>
      <c r="E13" s="112"/>
      <c r="F13" s="32" t="s">
        <v>89</v>
      </c>
      <c r="G13" s="23">
        <v>0.015</v>
      </c>
      <c r="H13" s="19">
        <v>0.14</v>
      </c>
      <c r="I13" s="10">
        <v>100</v>
      </c>
    </row>
    <row r="14" spans="1:8" ht="63" customHeight="1">
      <c r="A14" s="114"/>
      <c r="B14" s="114"/>
      <c r="C14" s="114"/>
      <c r="D14" s="114"/>
      <c r="E14" s="112"/>
      <c r="F14" s="32" t="s">
        <v>90</v>
      </c>
      <c r="G14" s="22">
        <v>0</v>
      </c>
      <c r="H14" s="22">
        <v>0</v>
      </c>
    </row>
    <row r="15" spans="1:9" ht="78.75" customHeight="1">
      <c r="A15" s="114"/>
      <c r="B15" s="114"/>
      <c r="C15" s="114"/>
      <c r="D15" s="114"/>
      <c r="E15" s="112"/>
      <c r="F15" s="24" t="s">
        <v>91</v>
      </c>
      <c r="G15" s="20">
        <v>0.912</v>
      </c>
      <c r="H15" s="20">
        <v>0.85</v>
      </c>
      <c r="I15" s="10">
        <v>107</v>
      </c>
    </row>
    <row r="16" spans="1:9" ht="75" customHeight="1">
      <c r="A16" s="114"/>
      <c r="B16" s="114"/>
      <c r="C16" s="114"/>
      <c r="D16" s="114"/>
      <c r="E16" s="112"/>
      <c r="F16" s="32" t="s">
        <v>100</v>
      </c>
      <c r="G16" s="22">
        <v>96.3</v>
      </c>
      <c r="H16" s="23">
        <v>0.96</v>
      </c>
      <c r="I16" s="10">
        <f>G16/H16</f>
        <v>100.3125</v>
      </c>
    </row>
    <row r="17" spans="1:9" ht="48" customHeight="1">
      <c r="A17" s="114"/>
      <c r="B17" s="114"/>
      <c r="C17" s="114"/>
      <c r="D17" s="114"/>
      <c r="E17" s="112"/>
      <c r="F17" s="25" t="s">
        <v>92</v>
      </c>
      <c r="G17" s="22">
        <v>100</v>
      </c>
      <c r="H17" s="22">
        <v>100</v>
      </c>
      <c r="I17" s="10">
        <v>100</v>
      </c>
    </row>
    <row r="18" spans="1:8" ht="46.5" customHeight="1">
      <c r="A18" s="114"/>
      <c r="B18" s="114"/>
      <c r="C18" s="114"/>
      <c r="D18" s="114"/>
      <c r="E18" s="112"/>
      <c r="F18" s="33" t="s">
        <v>114</v>
      </c>
      <c r="G18" s="23">
        <v>0.192</v>
      </c>
      <c r="H18" s="22" t="s">
        <v>101</v>
      </c>
    </row>
    <row r="19" spans="1:8" ht="46.5" customHeight="1">
      <c r="A19" s="12"/>
      <c r="B19" s="12"/>
      <c r="C19" s="12"/>
      <c r="D19" s="12"/>
      <c r="E19" s="112"/>
      <c r="F19" s="33" t="s">
        <v>93</v>
      </c>
      <c r="G19" s="22">
        <v>19.8</v>
      </c>
      <c r="H19" s="20">
        <v>0.05</v>
      </c>
    </row>
    <row r="20" spans="1:9" ht="63.75" customHeight="1">
      <c r="A20" s="12"/>
      <c r="B20" s="12"/>
      <c r="C20" s="12"/>
      <c r="D20" s="12"/>
      <c r="E20" s="112"/>
      <c r="F20" s="33" t="s">
        <v>94</v>
      </c>
      <c r="G20" s="22">
        <v>7.3</v>
      </c>
      <c r="H20" s="20">
        <v>0.08</v>
      </c>
      <c r="I20" s="10">
        <f>G20/H20</f>
        <v>91.25</v>
      </c>
    </row>
    <row r="21" spans="1:9" ht="45">
      <c r="A21" s="12"/>
      <c r="B21" s="12"/>
      <c r="C21" s="12"/>
      <c r="D21" s="12"/>
      <c r="E21" s="113"/>
      <c r="F21" s="33" t="s">
        <v>81</v>
      </c>
      <c r="G21" s="22">
        <v>71.4</v>
      </c>
      <c r="H21" s="20">
        <v>0.8</v>
      </c>
      <c r="I21" s="10">
        <f>G21/H21</f>
        <v>89.25</v>
      </c>
    </row>
    <row r="22" ht="15">
      <c r="I22" s="10">
        <f>SUM(I9:I21)</f>
        <v>887.8125</v>
      </c>
    </row>
    <row r="398" ht="15"/>
  </sheetData>
  <sheetProtection/>
  <mergeCells count="16">
    <mergeCell ref="A1:H1"/>
    <mergeCell ref="D3:H3"/>
    <mergeCell ref="D4:H4"/>
    <mergeCell ref="A7:H7"/>
    <mergeCell ref="A8:H8"/>
    <mergeCell ref="A11:H11"/>
    <mergeCell ref="A9:A10"/>
    <mergeCell ref="B9:B10"/>
    <mergeCell ref="C9:C10"/>
    <mergeCell ref="D9:D10"/>
    <mergeCell ref="E9:E10"/>
    <mergeCell ref="E12:E21"/>
    <mergeCell ref="A12:A18"/>
    <mergeCell ref="B12:B18"/>
    <mergeCell ref="C12:C18"/>
    <mergeCell ref="D12:D18"/>
  </mergeCells>
  <hyperlinks>
    <hyperlink ref="A11" location="Par398" display="Par398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4">
      <selection activeCell="G15" sqref="G15"/>
    </sheetView>
  </sheetViews>
  <sheetFormatPr defaultColWidth="9.140625" defaultRowHeight="15"/>
  <cols>
    <col min="1" max="1" width="6.28125" style="10" customWidth="1"/>
    <col min="2" max="2" width="75.28125" style="10" customWidth="1"/>
    <col min="3" max="3" width="12.7109375" style="10" customWidth="1"/>
    <col min="4" max="4" width="14.57421875" style="10" customWidth="1"/>
    <col min="5" max="5" width="10.7109375" style="10" customWidth="1"/>
    <col min="6" max="6" width="12.140625" style="10" customWidth="1"/>
    <col min="7" max="7" width="13.00390625" style="10" customWidth="1"/>
    <col min="8" max="8" width="18.140625" style="10" customWidth="1"/>
    <col min="9" max="16384" width="9.140625" style="10" customWidth="1"/>
  </cols>
  <sheetData>
    <row r="1" spans="1:8" ht="39" customHeight="1">
      <c r="A1" s="123" t="s">
        <v>141</v>
      </c>
      <c r="B1" s="123"/>
      <c r="C1" s="123"/>
      <c r="D1" s="123"/>
      <c r="E1" s="123"/>
      <c r="F1" s="123"/>
      <c r="G1" s="123"/>
      <c r="H1" s="123"/>
    </row>
    <row r="3" spans="1:8" ht="29.25" customHeight="1">
      <c r="A3" s="10" t="s">
        <v>35</v>
      </c>
      <c r="D3" s="116" t="s">
        <v>22</v>
      </c>
      <c r="E3" s="116"/>
      <c r="F3" s="116"/>
      <c r="G3" s="116"/>
      <c r="H3" s="116"/>
    </row>
    <row r="4" spans="1:8" ht="30.75" customHeight="1">
      <c r="A4" s="10" t="s">
        <v>50</v>
      </c>
      <c r="D4" s="116" t="s">
        <v>24</v>
      </c>
      <c r="E4" s="116"/>
      <c r="F4" s="116"/>
      <c r="G4" s="116"/>
      <c r="H4" s="116"/>
    </row>
    <row r="6" spans="1:8" ht="28.5" customHeight="1">
      <c r="A6" s="124" t="s">
        <v>37</v>
      </c>
      <c r="B6" s="126" t="s">
        <v>57</v>
      </c>
      <c r="C6" s="126" t="s">
        <v>58</v>
      </c>
      <c r="D6" s="126" t="s">
        <v>59</v>
      </c>
      <c r="E6" s="126"/>
      <c r="F6" s="126" t="s">
        <v>62</v>
      </c>
      <c r="G6" s="126" t="s">
        <v>63</v>
      </c>
      <c r="H6" s="126" t="s">
        <v>64</v>
      </c>
    </row>
    <row r="7" spans="1:8" ht="60" customHeight="1">
      <c r="A7" s="125"/>
      <c r="B7" s="127"/>
      <c r="C7" s="127"/>
      <c r="D7" s="11" t="s">
        <v>60</v>
      </c>
      <c r="E7" s="11" t="s">
        <v>61</v>
      </c>
      <c r="F7" s="127"/>
      <c r="G7" s="127"/>
      <c r="H7" s="127"/>
    </row>
    <row r="8" spans="1:8" ht="31.5" customHeight="1">
      <c r="A8" s="117" t="s">
        <v>80</v>
      </c>
      <c r="B8" s="117"/>
      <c r="C8" s="117"/>
      <c r="D8" s="117"/>
      <c r="E8" s="117"/>
      <c r="F8" s="117"/>
      <c r="G8" s="117"/>
      <c r="H8" s="117"/>
    </row>
    <row r="9" spans="1:8" ht="45">
      <c r="A9" s="31" t="s">
        <v>48</v>
      </c>
      <c r="B9" s="31" t="s">
        <v>65</v>
      </c>
      <c r="C9" s="29" t="s">
        <v>66</v>
      </c>
      <c r="D9" s="29">
        <v>105</v>
      </c>
      <c r="E9" s="29">
        <v>107.5</v>
      </c>
      <c r="F9" s="29">
        <f>E9-D9</f>
        <v>2.5</v>
      </c>
      <c r="G9" s="14">
        <f>E9/D9*100</f>
        <v>102.38095238095238</v>
      </c>
      <c r="H9" s="29"/>
    </row>
    <row r="10" spans="1:8" ht="45">
      <c r="A10" s="31" t="s">
        <v>67</v>
      </c>
      <c r="B10" s="30" t="s">
        <v>68</v>
      </c>
      <c r="C10" s="29" t="s">
        <v>69</v>
      </c>
      <c r="D10" s="29">
        <v>2515</v>
      </c>
      <c r="E10" s="29">
        <v>2210.9</v>
      </c>
      <c r="F10" s="29">
        <f>E10-D10</f>
        <v>-304.0999999999999</v>
      </c>
      <c r="G10" s="14">
        <f>E10/D10*100</f>
        <v>87.90854870775348</v>
      </c>
      <c r="H10" s="29"/>
    </row>
    <row r="11" spans="1:8" ht="30">
      <c r="A11" s="55" t="s">
        <v>70</v>
      </c>
      <c r="B11" s="55" t="s">
        <v>81</v>
      </c>
      <c r="C11" s="54" t="s">
        <v>72</v>
      </c>
      <c r="D11" s="54">
        <v>75</v>
      </c>
      <c r="E11" s="54">
        <v>61.15</v>
      </c>
      <c r="F11" s="54">
        <f>E11-D11</f>
        <v>-13.850000000000001</v>
      </c>
      <c r="G11" s="67">
        <f>E11/D11*100</f>
        <v>81.53333333333333</v>
      </c>
      <c r="H11" s="54"/>
    </row>
    <row r="12" spans="1:8" ht="15" customHeight="1">
      <c r="A12" s="128" t="s">
        <v>74</v>
      </c>
      <c r="B12" s="129"/>
      <c r="C12" s="129"/>
      <c r="D12" s="129"/>
      <c r="E12" s="129"/>
      <c r="F12" s="129"/>
      <c r="G12" s="129"/>
      <c r="H12" s="130"/>
    </row>
    <row r="13" spans="1:8" ht="45">
      <c r="A13" s="55" t="s">
        <v>71</v>
      </c>
      <c r="B13" s="55" t="s">
        <v>76</v>
      </c>
      <c r="C13" s="54" t="s">
        <v>75</v>
      </c>
      <c r="D13" s="54" t="s">
        <v>102</v>
      </c>
      <c r="E13" s="54">
        <v>16</v>
      </c>
      <c r="F13" s="54">
        <v>11</v>
      </c>
      <c r="G13" s="54">
        <v>320</v>
      </c>
      <c r="H13" s="54"/>
    </row>
    <row r="14" spans="1:8" ht="35.25" customHeight="1">
      <c r="A14" s="55" t="s">
        <v>73</v>
      </c>
      <c r="B14" s="134" t="s">
        <v>144</v>
      </c>
      <c r="C14" s="54" t="s">
        <v>75</v>
      </c>
      <c r="D14" s="135">
        <v>0.08</v>
      </c>
      <c r="E14" s="54">
        <v>6.3</v>
      </c>
      <c r="F14" s="54">
        <v>-1.7</v>
      </c>
      <c r="G14" s="54">
        <v>78</v>
      </c>
      <c r="H14" s="54"/>
    </row>
    <row r="15" spans="1:8" ht="75" customHeight="1">
      <c r="A15" s="55" t="s">
        <v>71</v>
      </c>
      <c r="B15" s="55" t="s">
        <v>77</v>
      </c>
      <c r="C15" s="54" t="s">
        <v>75</v>
      </c>
      <c r="D15" s="54">
        <v>6</v>
      </c>
      <c r="E15" s="54">
        <v>0</v>
      </c>
      <c r="F15" s="54">
        <f>E15-D15</f>
        <v>-6</v>
      </c>
      <c r="G15" s="56">
        <f>E15/D15*100</f>
        <v>0</v>
      </c>
      <c r="H15" s="54"/>
    </row>
    <row r="16" spans="1:8" ht="63.75" customHeight="1">
      <c r="A16" s="55" t="s">
        <v>73</v>
      </c>
      <c r="B16" s="15" t="s">
        <v>78</v>
      </c>
      <c r="C16" s="13" t="s">
        <v>75</v>
      </c>
      <c r="D16" s="13">
        <v>14</v>
      </c>
      <c r="E16" s="13">
        <v>5.5</v>
      </c>
      <c r="F16" s="28">
        <f>E16-D16</f>
        <v>-8.5</v>
      </c>
      <c r="G16" s="14">
        <f>E16/D16*100</f>
        <v>39.285714285714285</v>
      </c>
      <c r="H16" s="13"/>
    </row>
    <row r="17" spans="1:8" ht="46.5" customHeight="1">
      <c r="A17" s="55" t="s">
        <v>71</v>
      </c>
      <c r="B17" s="15" t="s">
        <v>79</v>
      </c>
      <c r="C17" s="13" t="s">
        <v>72</v>
      </c>
      <c r="D17" s="13">
        <v>0</v>
      </c>
      <c r="E17" s="13">
        <v>0</v>
      </c>
      <c r="F17" s="13">
        <v>0</v>
      </c>
      <c r="G17" s="13">
        <v>0</v>
      </c>
      <c r="H17" s="13"/>
    </row>
    <row r="18" spans="1:8" ht="45">
      <c r="A18" s="55" t="s">
        <v>73</v>
      </c>
      <c r="B18" s="27" t="s">
        <v>103</v>
      </c>
      <c r="C18" s="26" t="s">
        <v>72</v>
      </c>
      <c r="D18" s="37">
        <v>90</v>
      </c>
      <c r="E18" s="37">
        <v>95.6</v>
      </c>
      <c r="F18" s="37">
        <f>E18-D18</f>
        <v>5.599999999999994</v>
      </c>
      <c r="G18" s="14">
        <f>E18/D18*100</f>
        <v>106.22222222222221</v>
      </c>
      <c r="H18" s="16"/>
    </row>
  </sheetData>
  <sheetProtection/>
  <mergeCells count="12">
    <mergeCell ref="A12:H12"/>
    <mergeCell ref="A8:H8"/>
    <mergeCell ref="A1:H1"/>
    <mergeCell ref="A6:A7"/>
    <mergeCell ref="B6:B7"/>
    <mergeCell ref="C6:C7"/>
    <mergeCell ref="D6:E6"/>
    <mergeCell ref="F6:F7"/>
    <mergeCell ref="G6:G7"/>
    <mergeCell ref="H6:H7"/>
    <mergeCell ref="D3:H3"/>
    <mergeCell ref="D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tabSelected="1" zoomScalePageLayoutView="0" workbookViewId="0" topLeftCell="A1">
      <selection activeCell="E16" sqref="E16"/>
    </sheetView>
  </sheetViews>
  <sheetFormatPr defaultColWidth="30.140625" defaultRowHeight="15"/>
  <cols>
    <col min="1" max="1" width="30.140625" style="57" customWidth="1"/>
    <col min="2" max="2" width="28.28125" style="57" customWidth="1"/>
    <col min="3" max="3" width="30.140625" style="57" customWidth="1"/>
    <col min="4" max="4" width="27.7109375" style="57" customWidth="1"/>
    <col min="5" max="5" width="27.140625" style="57" customWidth="1"/>
    <col min="6" max="6" width="18.00390625" style="57" customWidth="1"/>
    <col min="7" max="7" width="26.7109375" style="57" customWidth="1"/>
    <col min="8" max="16384" width="30.140625" style="57" customWidth="1"/>
  </cols>
  <sheetData>
    <row r="2" spans="1:7" ht="18.75">
      <c r="A2" s="132" t="s">
        <v>142</v>
      </c>
      <c r="B2" s="132"/>
      <c r="C2" s="132"/>
      <c r="D2" s="132"/>
      <c r="E2" s="132"/>
      <c r="F2" s="132"/>
      <c r="G2" s="132"/>
    </row>
    <row r="4" spans="1:2" ht="15.75">
      <c r="A4" s="57" t="s">
        <v>124</v>
      </c>
      <c r="B4" s="57" t="s">
        <v>123</v>
      </c>
    </row>
    <row r="5" spans="1:2" ht="20.25" customHeight="1">
      <c r="A5" s="58" t="s">
        <v>127</v>
      </c>
      <c r="B5" s="57" t="s">
        <v>24</v>
      </c>
    </row>
    <row r="6" spans="1:2" ht="15.75">
      <c r="A6" s="57" t="s">
        <v>125</v>
      </c>
      <c r="B6" s="57" t="s">
        <v>126</v>
      </c>
    </row>
    <row r="8" spans="1:7" ht="21.75" customHeight="1">
      <c r="A8" s="133" t="s">
        <v>124</v>
      </c>
      <c r="B8" s="131" t="s">
        <v>128</v>
      </c>
      <c r="C8" s="131" t="s">
        <v>129</v>
      </c>
      <c r="D8" s="131" t="s">
        <v>134</v>
      </c>
      <c r="E8" s="131"/>
      <c r="F8" s="131"/>
      <c r="G8" s="131" t="s">
        <v>132</v>
      </c>
    </row>
    <row r="9" spans="1:7" ht="94.5">
      <c r="A9" s="133"/>
      <c r="B9" s="131"/>
      <c r="C9" s="131"/>
      <c r="D9" s="59" t="s">
        <v>130</v>
      </c>
      <c r="E9" s="59" t="s">
        <v>131</v>
      </c>
      <c r="F9" s="59" t="s">
        <v>133</v>
      </c>
      <c r="G9" s="131"/>
    </row>
    <row r="10" spans="1:7" ht="102.75" customHeight="1">
      <c r="A10" s="59" t="s">
        <v>123</v>
      </c>
      <c r="B10" s="60">
        <v>95</v>
      </c>
      <c r="C10" s="59" t="s">
        <v>145</v>
      </c>
      <c r="D10" s="60">
        <v>76374.25</v>
      </c>
      <c r="E10" s="60">
        <v>24542.96</v>
      </c>
      <c r="F10" s="61">
        <f>E10/D10*100</f>
        <v>32.13512407650484</v>
      </c>
      <c r="G10" s="59" t="s">
        <v>135</v>
      </c>
    </row>
    <row r="13" ht="15.75">
      <c r="A13" s="57" t="s">
        <v>136</v>
      </c>
    </row>
    <row r="15" ht="15.75">
      <c r="A15" s="57" t="s">
        <v>143</v>
      </c>
    </row>
  </sheetData>
  <sheetProtection/>
  <mergeCells count="6">
    <mergeCell ref="D8:F8"/>
    <mergeCell ref="A2:G2"/>
    <mergeCell ref="A8:A9"/>
    <mergeCell ref="B8:B9"/>
    <mergeCell ref="C8:C9"/>
    <mergeCell ref="G8:G9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2020-03-27T04:11:32Z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