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705" firstSheet="6" activeTab="7"/>
  </bookViews>
  <sheets>
    <sheet name="форма 8 соис за 2019г. " sheetId="1" r:id="rId1"/>
    <sheet name="форма 8 за 2019г." sheetId="2" r:id="rId2"/>
    <sheet name="свод за 6 лет" sheetId="3" r:id="rId3"/>
    <sheet name="форма 2адм (2)" sheetId="4" r:id="rId4"/>
    <sheet name="форма 2сои15" sheetId="5" r:id="rId5"/>
    <sheet name="форма1адм (2)" sheetId="6" r:id="rId6"/>
    <sheet name="форма9 за 2019г" sheetId="7" r:id="rId7"/>
    <sheet name="Оценка" sheetId="8" r:id="rId8"/>
  </sheets>
  <definedNames/>
  <calcPr fullCalcOnLoad="1"/>
</workbook>
</file>

<file path=xl/sharedStrings.xml><?xml version="1.0" encoding="utf-8"?>
<sst xmlns="http://schemas.openxmlformats.org/spreadsheetml/2006/main" count="579" uniqueCount="196">
  <si>
    <t xml:space="preserve">Отчет об использовании бюджетных ассигнований бюджета муниципального образования "Город Горно-Алтайск" </t>
  </si>
  <si>
    <t>Наименование муниципальной программы</t>
  </si>
  <si>
    <t xml:space="preserve">Администратор муниципальной программы </t>
  </si>
  <si>
    <t>Статус</t>
  </si>
  <si>
    <t>Код муниципальной программы</t>
  </si>
  <si>
    <t>МП</t>
  </si>
  <si>
    <t>ПП</t>
  </si>
  <si>
    <t>ОМ</t>
  </si>
  <si>
    <t>М</t>
  </si>
  <si>
    <t>Код бюджетной классификации</t>
  </si>
  <si>
    <t>ГРБС</t>
  </si>
  <si>
    <t>РЗ</t>
  </si>
  <si>
    <t>ПР</t>
  </si>
  <si>
    <t>ЦС</t>
  </si>
  <si>
    <t>ВР</t>
  </si>
  <si>
    <t>Расходы бюджета муниципального образования «Город Горно-Алтайск»,
 тыс. рублей</t>
  </si>
  <si>
    <t>сводная бюджетная роспись на 1 января отчетного года</t>
  </si>
  <si>
    <t>сводная бюджетная роспись на отчетную дату</t>
  </si>
  <si>
    <t>кассовое исполнение на отчетную дату</t>
  </si>
  <si>
    <t>Кассовые расходы, %</t>
  </si>
  <si>
    <t>к плану на 1 января отчетного года</t>
  </si>
  <si>
    <t>к плану на отчетную дату</t>
  </si>
  <si>
    <t>Муниципальная программа</t>
  </si>
  <si>
    <t>Подпрограмма</t>
  </si>
  <si>
    <t>всего</t>
  </si>
  <si>
    <t>Форма 1</t>
  </si>
  <si>
    <t>Наименование муниципальной программы, подпрограммы, основного мероприятия, мероприятия</t>
  </si>
  <si>
    <t>Администратор, соисполнитель</t>
  </si>
  <si>
    <t>№ п/п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</si>
  <si>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</si>
  <si>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</si>
  <si>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</si>
  <si>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</si>
  <si>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</si>
  <si>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</si>
  <si>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Форма 2</t>
  </si>
  <si>
    <t>Отчет о расходах на реализацию целей муниципальной программы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</si>
  <si>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</si>
  <si>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</si>
  <si>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</si>
  <si>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</si>
  <si>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</si>
  <si>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</si>
  <si>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</si>
  <si>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</si>
  <si>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 Повышение качества управления муниципальной собственностью в муниципальном образовании «Город Горно-Алтайск» на 2014-2019 годы</t>
  </si>
  <si>
    <t>Основное мероприятие 1</t>
  </si>
  <si>
    <t>Эффективное использование земельных участков на территории муниципального образования "Город Горно-Алтайск"</t>
  </si>
  <si>
    <t>Основное мероприятие 2</t>
  </si>
  <si>
    <t>мероприятие 1</t>
  </si>
  <si>
    <t>Муниципальная</t>
  </si>
  <si>
    <t>программа</t>
  </si>
  <si>
    <t>средства, планируемые к привлечению из  федерального бюджета</t>
  </si>
  <si>
    <t>Количество оформленных земельных участков в муниципальную собственность</t>
  </si>
  <si>
    <t>Количество предоставленных земельных участков льготным категориям граждан бесплатно</t>
  </si>
  <si>
    <t>Количество оформленных объектов имущества в муниципальную собственность</t>
  </si>
  <si>
    <t>тыс.руб.</t>
  </si>
  <si>
    <t>Муниципальная программа:  Эффективное управление муниципальной собственностью в муниципальном образовании «Город Горно-Алтайск» на 2014-2019 годы</t>
  </si>
  <si>
    <t>штук</t>
  </si>
  <si>
    <t>04</t>
  </si>
  <si>
    <t>01</t>
  </si>
  <si>
    <t>018</t>
  </si>
  <si>
    <t>0310100001</t>
  </si>
  <si>
    <t>0310200001</t>
  </si>
  <si>
    <t>0310200002</t>
  </si>
  <si>
    <t>03</t>
  </si>
  <si>
    <t>ВСЕГО</t>
  </si>
  <si>
    <t>Муниципальное учреждение "Управление имущества, градостроительства и земельных отношений города Горно-Алтайска"</t>
  </si>
  <si>
    <t>Обеспечивающая подпрограмма</t>
  </si>
  <si>
    <t>Обеспечение деятельности Муниципального учреждения "Управление имущества, градостроительства и земельных отношений города Горно-Алтайска"</t>
  </si>
  <si>
    <t>030А118110</t>
  </si>
  <si>
    <t>030А118190</t>
  </si>
  <si>
    <t>030П118000</t>
  </si>
  <si>
    <t>Подпрограмма  1</t>
  </si>
  <si>
    <t xml:space="preserve">Повышение качества управления муниципальной собственностью в муниципальном образовании "Город Горно-Алтайск" на 2014-2019 годы </t>
  </si>
  <si>
    <t>Повышение эффективности управления и распоряжения муниципальным имуществом МО "Город Горно-Алтайск" на 2014 - 2019 гг.</t>
  </si>
  <si>
    <t>эффективное использование и распоряжение муниципальным имуществом</t>
  </si>
  <si>
    <t>мероприятие 2</t>
  </si>
  <si>
    <t xml:space="preserve">Муниципальное учреждение "Управление имущества, градостроительства и земельных отношений города Горно-Алтайска" </t>
  </si>
  <si>
    <t>Подпрограмма  2</t>
  </si>
  <si>
    <t>Повышение качества градостроительной политики в муниципальном образовании «Город Горно-Алтайск» на 2014 - 2019 годы;</t>
  </si>
  <si>
    <t>Обеспечение эффективного территориального планирования и землепользования на территории муниципального образования "Город Горно-Алтайск"</t>
  </si>
  <si>
    <t>12</t>
  </si>
  <si>
    <t>Муниципальное учреждение «Управление имущества, градостроительства и земельных отношений города Горно-Алтайска»</t>
  </si>
  <si>
    <t> Повышение качества градостроительной политики в муниципальном образовании «Город Горно-Алтайск» на 2014 - 2019 годы;</t>
  </si>
  <si>
    <t>0320100001</t>
  </si>
  <si>
    <t>Эффективное управление муниципальной собственностью и градостроительная деятельность в муниципальном образовании "Город Горно-Алтайск" на 2014 - 2019 годы</t>
  </si>
  <si>
    <t>Эффективное управление муниципальной собственностью и градостроительная деятельность в муниципальном образовании "Город Горно-Алтайск"  на 2014 - 2019 годы</t>
  </si>
  <si>
    <t>Обеспечение деятельности Муниципального  Учреждения "Управление имущества, градостроительства и земельных отношений города Горно-Алтайска"</t>
  </si>
  <si>
    <t>03201S7900</t>
  </si>
  <si>
    <t>0310200005</t>
  </si>
  <si>
    <t>Обеспечивающая  подпрограмма</t>
  </si>
  <si>
    <t>"Комплексные меры профилактики правонарушений в муниципальном образовании "Город Горно-Алтайск" на 2017 - 2022 годы"</t>
  </si>
  <si>
    <t>Исполнительно-распорядительный орган местного самоуправления - администрация города Горно-Алтайска</t>
  </si>
  <si>
    <t xml:space="preserve">Соисполнитель муниципальной программы </t>
  </si>
  <si>
    <t xml:space="preserve">Комплексные меры профилактики правонарушений в муниципальном образовании "Город Горно-Алтайск" </t>
  </si>
  <si>
    <t>13</t>
  </si>
  <si>
    <t>Создание, развитие и организация эксплуатации аппаратно-программного комплекса "Безопасный город"</t>
  </si>
  <si>
    <t>мероприятие 5</t>
  </si>
  <si>
    <t>расходы на приобретение в муниципальную собственность зданий, помещений, сооружений</t>
  </si>
  <si>
    <t>Оценка расходов (согласно муниципальной программе), тыс.рублей</t>
  </si>
  <si>
    <t>Количество введенного в эксплуатацию жилья</t>
  </si>
  <si>
    <t xml:space="preserve">Повышение эффективности управления и распоряжения муниципальным имуществом МО "Город Горно-Алтайск" на 2014 - 2019 годы
</t>
  </si>
  <si>
    <t>Отчет о достигнутых значениях целевых показателей
по состоянию на 01.01.2019 года</t>
  </si>
  <si>
    <t xml:space="preserve">Объем затрат бюджета МО "Город Горно-Алтайск" на функционирование деятельности МУ "Управление имущества, градостроительства и земельных отношений города Горно-Алтайска"
</t>
  </si>
  <si>
    <t>Количество оформленных объектов недвижимости в муниципальную собственность</t>
  </si>
  <si>
    <t>Количество предоставленного в аренду, собственность и безвозмездное пользование недвижимого имущества физическим и юридическим лицам</t>
  </si>
  <si>
    <t>Объем полученных доходов от использования муниципальной собственности</t>
  </si>
  <si>
    <t>Площадь территории муниципального образования "Город Горно-Алтайск", на которую подготовлены проекты планировки в соответствии с программой (количество разработанных и утвержденных проектов планировок)</t>
  </si>
  <si>
    <t>Количество земельных участков, сформированных под индивидуальное жилищное строительство</t>
  </si>
  <si>
    <t>Количество выданных градостроительных планов</t>
  </si>
  <si>
    <t>Количество выданных разрешений на строительство</t>
  </si>
  <si>
    <t>тыс. руб.</t>
  </si>
  <si>
    <t>кв. м</t>
  </si>
  <si>
    <t>Объем полученных доходов от использования муниципального имущества и земельных участков</t>
  </si>
  <si>
    <t>Площадь территории города, на которую подготовлены проекты планировки в соответствии с программой (количество разработанных и утвержденных проектов планировок)</t>
  </si>
  <si>
    <t xml:space="preserve"> 4.Обеспечивающая подпрограмма "Обеспечение деятельности Муниципального учреждения "Управление имущества, градостроительства и земельных отношений города Горно-Алтайска" на 2014 - 2019 годы"
</t>
  </si>
  <si>
    <t xml:space="preserve">Обеспечение эффективного территориального планирования и землепользования на территории муниципального образования "Город Горно-Алтайск"
</t>
  </si>
  <si>
    <t xml:space="preserve">Безвозмездные перечисления организациям, капремонт
</t>
  </si>
  <si>
    <t xml:space="preserve">Увеличение стоимости основных средств
</t>
  </si>
  <si>
    <t>мероприятие 3</t>
  </si>
  <si>
    <t>0310200003</t>
  </si>
  <si>
    <t>мероприятие 4</t>
  </si>
  <si>
    <t xml:space="preserve">Увеличение стоимости акций и иных форм участия в капитале муниципальных предприятий муниципального образования "Город Горно-Алтайск"
</t>
  </si>
  <si>
    <t>0310200004</t>
  </si>
  <si>
    <t>на реализацию муниципальной программы за 2019 год по состоянию на 01.01.2020 года</t>
  </si>
  <si>
    <t>за счет всех источников финансирования по состоянию на 01.01.2020 года</t>
  </si>
  <si>
    <t>(тыс.руб.)</t>
  </si>
  <si>
    <t>Фактические расходы на отчетную дату 31.12.2019</t>
  </si>
  <si>
    <t>количество специалистов, прошедших повышение квалификации в Муниципальном учреждении "Управление имущества, градостроительства и земельных отношений города Горно-Алтайска"</t>
  </si>
  <si>
    <t>чел</t>
  </si>
  <si>
    <t>Наименование программы</t>
  </si>
  <si>
    <t>"Эффективное управление муниципальной собственностью и градостроительная деятельность в муниципальном образовании "Город Горно-Алтайск" на 2014 - 2019 годы"</t>
  </si>
  <si>
    <t>Заместитель начальника управления</t>
  </si>
  <si>
    <t>исп. Легких Г.А., 2-61-23</t>
  </si>
  <si>
    <t>Качественная интегральная (итоговая) оценка эффективности программы (Э) определяется в зависимости от количественной интегральной (итоговой) оценки эффективности программы и подразделяется на:</t>
  </si>
  <si>
    <t>1) эффективную - при 80 &lt;= Э &lt;= 100;</t>
  </si>
  <si>
    <t>2) умеренно эффективную - при 60 &lt;= Э &lt;= 80;</t>
  </si>
  <si>
    <t>3) недостаточно эффективную - при 40 &lt;= Э &lt;= 60;</t>
  </si>
  <si>
    <t>4) неэффективную - при Э &lt; 40.</t>
  </si>
  <si>
    <t>Наименование муниципальной программы:</t>
  </si>
  <si>
    <t xml:space="preserve">Администратор муниципальной программы: </t>
  </si>
  <si>
    <t xml:space="preserve">за счет всех источников финансирования за 2014-2019 года </t>
  </si>
  <si>
    <t>Фактические расходы за весь период действия программы</t>
  </si>
  <si>
    <t>1.1.</t>
  </si>
  <si>
    <t>1.2.</t>
  </si>
  <si>
    <t>Основное мероприятие 3</t>
  </si>
  <si>
    <t>Эффективное использование земельных участков на территории муниципального образования "Город Горно-Алтайск" на 2014 - 2019 годы</t>
  </si>
  <si>
    <t>1.3.</t>
  </si>
  <si>
    <t>1.2.1.</t>
  </si>
  <si>
    <t xml:space="preserve">Повышение эффективности управления и распоряжения муниципальным имуществом МО "Город Горно-Алтайск" на 2014 - 2019 годы          (КАЗНА)
</t>
  </si>
  <si>
    <t>1.2.2.</t>
  </si>
  <si>
    <t>Мероприятие  2</t>
  </si>
  <si>
    <t>Мероприятие 1</t>
  </si>
  <si>
    <t>Мероприятие  3</t>
  </si>
  <si>
    <t>1.2.3.</t>
  </si>
  <si>
    <t xml:space="preserve">Повышение эффективности управления и распоряжения муниципальным имуществом МО "Город Горно-Алтайск" на 2014 - 2019 годы          (приобретение для нужд города, акции)
</t>
  </si>
  <si>
    <t>Планируемые расходы на весь период действия программы</t>
  </si>
  <si>
    <t>к плану на 01.01.2020г.</t>
  </si>
  <si>
    <t>Отчет о расходах на реализацию муниципальной программы</t>
  </si>
  <si>
    <t xml:space="preserve">за счет средств местного бюджета
</t>
  </si>
  <si>
    <t xml:space="preserve">за счет всех источников финансирования по состоянию на 01.01.2020 года </t>
  </si>
  <si>
    <t xml:space="preserve">Оценка расходов (согласно муниципальной программе)
</t>
  </si>
  <si>
    <t xml:space="preserve">Фактические расходы на отчетную дату
</t>
  </si>
  <si>
    <t>2.1.</t>
  </si>
  <si>
    <t>муниципальной программы по состоянию на 01.01.2020 года</t>
  </si>
  <si>
    <t xml:space="preserve"> Подпрограмма 1   "Повышение качества управления муниципальной собственностью в муниципальном образовании "Город Горно-Алтайск" на 2014 - 2019 годы"</t>
  </si>
  <si>
    <t xml:space="preserve">Подпрограмма 2  "Повышение качества градостроительной деятельности в муниципальном образовании "Город Горно-Алтайск" на 2014 - 2019 годы"
</t>
  </si>
  <si>
    <t xml:space="preserve">Увеличение уровня обеспеченности муниципального образования документами территориального планирования и градостроительного зонирования
</t>
  </si>
  <si>
    <t>процентов</t>
  </si>
  <si>
    <t>га2</t>
  </si>
  <si>
    <t xml:space="preserve">Причинами подобного увеличения послужили:
- выявление большего количества бесхозяйных объектов, чем запланировано;
- проведение кадастрового учета муниципального имущества, в результате которых образовались новые объекты муниципального имущества.
</t>
  </si>
  <si>
    <t>Увеличение количества земельных участков в муниципальную собственность происходит в результате проведения кадастровых работ (постановка на ГКН, объединение, разделу)</t>
  </si>
  <si>
    <t xml:space="preserve">Не достигнут плановый показатель в связи с дефицитом земельных ресурсов для жилищного строительства, обеспеченных инженерной инфраструктурой на территории муниципального образования «Город Горно-Алтайск». В настоящее время выделение земельных участков выделяется по результатам инвентаризации.  </t>
  </si>
  <si>
    <t xml:space="preserve">Не достигнут плановый показатель в результате того, что в настоящее время на территории муниципального образования «Город Горно-Алтайск» имеется нехватка земельных ресурсов для жилищного строительства.
После  разработки  проекта  планировки и межевания микрорайона Заимка 26 га, с учетом обеспечения необходимой инженерной  инфраструктурой  муниципальным образованием «Город Горно-Алтайск», будут сформированы земельные участки, которые впоследствии будут предоставляться в соответствии с действующим законодательством Российской Федерации.
</t>
  </si>
  <si>
    <t xml:space="preserve">Приложение N 9 
к Порядку принятия решений о разработке муниципальных программ муниципального образования "Город Горно-Алтайск", их формирования и реализации
</t>
  </si>
  <si>
    <t>В 2019 году повышение кваллификации прошли 16 сотрудников, необходимость повышения кваллификации обусловлена работой сотрудников с разнообразными программными продуктами</t>
  </si>
  <si>
    <t>Причина отклонения обоснована тем, что ограничены финансовые ресурсы в  бюджете муниципального образования</t>
  </si>
  <si>
    <t>Причины отклонений в связи с внесением  изменений в Градостроительный кодекс Российской Федерации, которыми стало не предусмотрено обязательное получение ГПЗУ при строительстве индивидуальных жилых домов</t>
  </si>
  <si>
    <t xml:space="preserve">Причины отклонений в связи с внесением  изменений в Градостроительный кодекс Российской Федерации, которыми заменено получение разрешения на строительство для ИЖС получением уведомления о соответствии/о несоответствии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
</t>
  </si>
  <si>
    <t>Ограниченность  земельных ресурсов</t>
  </si>
  <si>
    <t xml:space="preserve">Приложение N 8
к Порядку принятия решений о разработке муниципальных  программ
муниципального образования "Город Горно-Алтайск", их 
формирования и реализации
</t>
  </si>
  <si>
    <t xml:space="preserve">Причина отклонений обоснована тем, что в муниципальной собственности муниципального образования «Город Горно-Алтайск» находится ограниченное количество объектов  имущества, которое свободно от прав третьих лиц. 
Такая ситуация сложилась ввиду реализации субъектами малого и среднего предпринимательства преимущественного права приобретения арендуемого ими  муниципального имущества, а также недостаточности средств муниципального бюджета  для строительства новых объектов.
Вместе с тем, в настоящее время активно идет процесс  приватизации муниципального имущества. </t>
  </si>
  <si>
    <t>Результаты оценки эффективности реализации муниципальной программы за 2019 год</t>
  </si>
  <si>
    <t>Период реализации</t>
  </si>
  <si>
    <t>01.01.2019 год- 31.12.2019 год</t>
  </si>
  <si>
    <t>Администратор программы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</si>
  <si>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</si>
  <si>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</si>
  <si>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 xml:space="preserve">Примечание </t>
  </si>
  <si>
    <t>умеренно эффективная</t>
  </si>
  <si>
    <t>А.В. Табакаева</t>
  </si>
  <si>
    <t>Причинами подобного увеличения послужили:
- выявление большего количества бесхозяйных объектов, чем запланировано;
- проведение кадастрового учета муниципального имущества, в результате которых образовались новые объекты муниципального имущества.</t>
  </si>
  <si>
    <t>Большой объем ЗУ был продан в 2018 году, что сказалось на доходах от сдачи в арнду в 2019 году</t>
  </si>
  <si>
    <t xml:space="preserve">Количество специалистов, прошедших повышение квалификации в Муниципальном учреждении "Управление имущества, градостроительства и земельных отношений города Горно-Алтайска"
</t>
  </si>
  <si>
    <t>Не достигнут плановый показатель в результате того, что в настоящее время на территории муниципального образования «Город Горно-Алтайск» имеется нехватка земельных ресурсов для жилищного строительства.
После  разработки  проекта  планировки и межевания микрорайона Заимка 26 га, с учетом обеспечения необходимой инженерной  инфраструктурой  муниципальным образованием «Город Горно-Алтайск», будут сформированы земельные участки, которые впоследствии будут предоставляться в соответствии с действующим законодательством Российской Федерации.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</si>
</sst>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0" fillId="0" borderId="0" xfId="0" applyAlignment="1">
      <alignment wrapText="1"/>
    </xf>
    <xf numFmtId="195" fontId="51" fillId="0" borderId="14" xfId="0" applyNumberFormat="1" applyFont="1" applyBorder="1" applyAlignment="1">
      <alignment horizontal="right" vertical="center"/>
    </xf>
    <xf numFmtId="195" fontId="51" fillId="0" borderId="15" xfId="0" applyNumberFormat="1" applyFont="1" applyBorder="1" applyAlignment="1">
      <alignment horizontal="right" vertical="center"/>
    </xf>
    <xf numFmtId="195" fontId="51" fillId="0" borderId="16" xfId="0" applyNumberFormat="1" applyFont="1" applyBorder="1" applyAlignment="1">
      <alignment horizontal="right" vertical="center"/>
    </xf>
    <xf numFmtId="0" fontId="51" fillId="0" borderId="17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195" fontId="52" fillId="0" borderId="15" xfId="0" applyNumberFormat="1" applyFont="1" applyBorder="1" applyAlignment="1">
      <alignment horizontal="center" vertical="center" wrapText="1"/>
    </xf>
    <xf numFmtId="193" fontId="4" fillId="0" borderId="15" xfId="58" applyNumberFormat="1" applyFont="1" applyBorder="1" applyAlignment="1">
      <alignment horizontal="right" vertical="center"/>
    </xf>
    <xf numFmtId="0" fontId="53" fillId="0" borderId="20" xfId="0" applyFont="1" applyBorder="1" applyAlignment="1">
      <alignment horizontal="justify" vertical="center" wrapText="1"/>
    </xf>
    <xf numFmtId="49" fontId="54" fillId="0" borderId="20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0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6" xfId="0" applyFont="1" applyBorder="1" applyAlignment="1">
      <alignment horizontal="center" vertical="center" wrapText="1"/>
    </xf>
    <xf numFmtId="193" fontId="4" fillId="0" borderId="16" xfId="58" applyNumberFormat="1" applyFont="1" applyBorder="1" applyAlignment="1">
      <alignment horizontal="right" vertical="center"/>
    </xf>
    <xf numFmtId="0" fontId="55" fillId="0" borderId="18" xfId="0" applyFont="1" applyBorder="1" applyAlignment="1">
      <alignment horizontal="justify" vertical="center" wrapText="1"/>
    </xf>
    <xf numFmtId="0" fontId="53" fillId="0" borderId="18" xfId="0" applyFont="1" applyBorder="1" applyAlignment="1">
      <alignment horizontal="justify" vertical="center" wrapText="1"/>
    </xf>
    <xf numFmtId="0" fontId="53" fillId="0" borderId="22" xfId="0" applyFont="1" applyBorder="1" applyAlignment="1">
      <alignment horizontal="justify" vertical="center" wrapText="1"/>
    </xf>
    <xf numFmtId="49" fontId="54" fillId="0" borderId="22" xfId="0" applyNumberFormat="1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2" fillId="0" borderId="20" xfId="0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justify" vertical="center" wrapText="1"/>
    </xf>
    <xf numFmtId="0" fontId="55" fillId="0" borderId="19" xfId="0" applyFont="1" applyBorder="1" applyAlignment="1">
      <alignment horizontal="justify" vertical="center" wrapText="1"/>
    </xf>
    <xf numFmtId="0" fontId="53" fillId="0" borderId="24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0" fontId="52" fillId="0" borderId="21" xfId="0" applyFont="1" applyBorder="1" applyAlignment="1">
      <alignment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4" fillId="0" borderId="21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justify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54" fillId="33" borderId="21" xfId="0" applyNumberFormat="1" applyFont="1" applyFill="1" applyBorder="1" applyAlignment="1">
      <alignment horizontal="center" vertical="center" wrapText="1"/>
    </xf>
    <xf numFmtId="195" fontId="51" fillId="0" borderId="26" xfId="0" applyNumberFormat="1" applyFont="1" applyBorder="1" applyAlignment="1">
      <alignment horizontal="right" vertical="center"/>
    </xf>
    <xf numFmtId="2" fontId="4" fillId="0" borderId="16" xfId="58" applyNumberFormat="1" applyFont="1" applyBorder="1" applyAlignment="1">
      <alignment horizontal="right"/>
    </xf>
    <xf numFmtId="2" fontId="4" fillId="0" borderId="15" xfId="58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195" fontId="4" fillId="33" borderId="15" xfId="0" applyNumberFormat="1" applyFont="1" applyFill="1" applyBorder="1" applyAlignment="1">
      <alignment horizontal="right"/>
    </xf>
    <xf numFmtId="0" fontId="4" fillId="0" borderId="20" xfId="0" applyFont="1" applyBorder="1" applyAlignment="1">
      <alignment vertical="top" wrapText="1"/>
    </xf>
    <xf numFmtId="195" fontId="4" fillId="33" borderId="26" xfId="0" applyNumberFormat="1" applyFont="1" applyFill="1" applyBorder="1" applyAlignment="1">
      <alignment horizontal="right"/>
    </xf>
    <xf numFmtId="2" fontId="4" fillId="0" borderId="26" xfId="58" applyNumberFormat="1" applyFont="1" applyBorder="1" applyAlignment="1">
      <alignment horizontal="right"/>
    </xf>
    <xf numFmtId="195" fontId="4" fillId="0" borderId="15" xfId="0" applyNumberFormat="1" applyFont="1" applyBorder="1" applyAlignment="1">
      <alignment horizontal="right"/>
    </xf>
    <xf numFmtId="195" fontId="4" fillId="0" borderId="26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4" xfId="58" applyNumberFormat="1" applyFont="1" applyBorder="1" applyAlignment="1">
      <alignment horizontal="center" vertical="center" wrapText="1"/>
    </xf>
    <xf numFmtId="2" fontId="4" fillId="0" borderId="14" xfId="58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2" fontId="4" fillId="0" borderId="15" xfId="58" applyNumberFormat="1" applyFont="1" applyBorder="1" applyAlignment="1">
      <alignment horizontal="center" vertical="center" wrapText="1"/>
    </xf>
    <xf numFmtId="2" fontId="4" fillId="0" borderId="15" xfId="58" applyNumberFormat="1" applyFont="1" applyBorder="1" applyAlignment="1">
      <alignment horizontal="center" vertical="center"/>
    </xf>
    <xf numFmtId="2" fontId="4" fillId="0" borderId="16" xfId="58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2" fontId="4" fillId="0" borderId="16" xfId="58" applyNumberFormat="1" applyFont="1" applyBorder="1" applyAlignment="1">
      <alignment horizontal="center" vertical="center" wrapText="1"/>
    </xf>
    <xf numFmtId="49" fontId="4" fillId="0" borderId="27" xfId="58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2" fontId="4" fillId="0" borderId="0" xfId="58" applyNumberFormat="1" applyFont="1" applyBorder="1" applyAlignment="1">
      <alignment horizontal="center" vertical="center" wrapText="1"/>
    </xf>
    <xf numFmtId="2" fontId="4" fillId="0" borderId="0" xfId="58" applyNumberFormat="1" applyFont="1" applyBorder="1" applyAlignment="1">
      <alignment horizontal="center" vertical="center"/>
    </xf>
    <xf numFmtId="49" fontId="4" fillId="0" borderId="15" xfId="58" applyNumberFormat="1" applyFont="1" applyBorder="1" applyAlignment="1">
      <alignment horizontal="center" vertical="center"/>
    </xf>
    <xf numFmtId="0" fontId="51" fillId="33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49" fontId="4" fillId="0" borderId="0" xfId="58" applyNumberFormat="1" applyFont="1" applyBorder="1" applyAlignment="1">
      <alignment horizontal="center" vertical="center" wrapText="1"/>
    </xf>
    <xf numFmtId="49" fontId="4" fillId="0" borderId="15" xfId="58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95" fontId="51" fillId="0" borderId="28" xfId="0" applyNumberFormat="1" applyFont="1" applyBorder="1" applyAlignment="1">
      <alignment horizontal="right" vertical="center"/>
    </xf>
    <xf numFmtId="195" fontId="4" fillId="0" borderId="28" xfId="0" applyNumberFormat="1" applyFont="1" applyBorder="1" applyAlignment="1">
      <alignment horizontal="right"/>
    </xf>
    <xf numFmtId="0" fontId="51" fillId="0" borderId="29" xfId="0" applyFont="1" applyBorder="1" applyAlignment="1">
      <alignment vertic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195" fontId="51" fillId="0" borderId="11" xfId="0" applyNumberFormat="1" applyFont="1" applyBorder="1" applyAlignment="1">
      <alignment horizontal="right" vertical="center"/>
    </xf>
    <xf numFmtId="2" fontId="4" fillId="0" borderId="32" xfId="58" applyNumberFormat="1" applyFont="1" applyBorder="1" applyAlignment="1">
      <alignment horizontal="right"/>
    </xf>
    <xf numFmtId="195" fontId="51" fillId="0" borderId="17" xfId="0" applyNumberFormat="1" applyFont="1" applyBorder="1" applyAlignment="1">
      <alignment horizontal="right" vertical="center"/>
    </xf>
    <xf numFmtId="2" fontId="4" fillId="0" borderId="33" xfId="58" applyNumberFormat="1" applyFont="1" applyBorder="1" applyAlignment="1">
      <alignment horizontal="right"/>
    </xf>
    <xf numFmtId="195" fontId="51" fillId="0" borderId="12" xfId="0" applyNumberFormat="1" applyFont="1" applyBorder="1" applyAlignment="1">
      <alignment horizontal="right" vertical="center"/>
    </xf>
    <xf numFmtId="2" fontId="4" fillId="0" borderId="34" xfId="58" applyNumberFormat="1" applyFont="1" applyBorder="1" applyAlignment="1">
      <alignment horizontal="right"/>
    </xf>
    <xf numFmtId="0" fontId="51" fillId="0" borderId="35" xfId="0" applyFont="1" applyBorder="1" applyAlignment="1">
      <alignment vertical="center" wrapText="1"/>
    </xf>
    <xf numFmtId="195" fontId="51" fillId="0" borderId="36" xfId="0" applyNumberFormat="1" applyFont="1" applyBorder="1" applyAlignment="1">
      <alignment horizontal="right" vertical="center"/>
    </xf>
    <xf numFmtId="2" fontId="4" fillId="0" borderId="37" xfId="58" applyNumberFormat="1" applyFont="1" applyBorder="1" applyAlignment="1">
      <alignment horizontal="right"/>
    </xf>
    <xf numFmtId="0" fontId="5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6" fillId="0" borderId="11" xfId="0" applyFont="1" applyBorder="1" applyAlignment="1">
      <alignment vertical="center" wrapText="1"/>
    </xf>
    <xf numFmtId="195" fontId="56" fillId="0" borderId="14" xfId="0" applyNumberFormat="1" applyFont="1" applyBorder="1" applyAlignment="1">
      <alignment horizontal="right" vertical="center"/>
    </xf>
    <xf numFmtId="2" fontId="3" fillId="0" borderId="16" xfId="58" applyNumberFormat="1" applyFont="1" applyBorder="1" applyAlignment="1">
      <alignment horizontal="right"/>
    </xf>
    <xf numFmtId="0" fontId="56" fillId="0" borderId="13" xfId="0" applyFont="1" applyBorder="1" applyAlignment="1">
      <alignment vertical="center" wrapText="1"/>
    </xf>
    <xf numFmtId="195" fontId="56" fillId="0" borderId="16" xfId="0" applyNumberFormat="1" applyFont="1" applyBorder="1" applyAlignment="1">
      <alignment horizontal="right" vertical="center"/>
    </xf>
    <xf numFmtId="0" fontId="56" fillId="0" borderId="29" xfId="0" applyFont="1" applyBorder="1" applyAlignment="1">
      <alignment vertical="center" wrapText="1"/>
    </xf>
    <xf numFmtId="195" fontId="56" fillId="0" borderId="11" xfId="0" applyNumberFormat="1" applyFont="1" applyBorder="1" applyAlignment="1">
      <alignment horizontal="right" vertical="center"/>
    </xf>
    <xf numFmtId="2" fontId="3" fillId="0" borderId="32" xfId="58" applyNumberFormat="1" applyFont="1" applyBorder="1" applyAlignment="1">
      <alignment horizontal="right"/>
    </xf>
    <xf numFmtId="49" fontId="4" fillId="0" borderId="32" xfId="58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7" fillId="33" borderId="16" xfId="0" applyFont="1" applyFill="1" applyBorder="1" applyAlignment="1">
      <alignment vertical="center" wrapText="1"/>
    </xf>
    <xf numFmtId="0" fontId="57" fillId="33" borderId="15" xfId="0" applyFont="1" applyFill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8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vertical="center" wrapText="1"/>
    </xf>
    <xf numFmtId="0" fontId="51" fillId="0" borderId="40" xfId="0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0" fontId="56" fillId="0" borderId="24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38" xfId="0" applyFont="1" applyBorder="1" applyAlignment="1">
      <alignment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1" fillId="0" borderId="2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24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38" xfId="0" applyFont="1" applyBorder="1" applyAlignment="1">
      <alignment vertical="center" wrapText="1"/>
    </xf>
    <xf numFmtId="14" fontId="5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3" fillId="0" borderId="24" xfId="0" applyFont="1" applyBorder="1" applyAlignment="1">
      <alignment horizontal="justify" vertical="center" wrapText="1"/>
    </xf>
    <xf numFmtId="0" fontId="53" fillId="0" borderId="38" xfId="0" applyFont="1" applyBorder="1" applyAlignment="1">
      <alignment horizontal="justify" vertical="center" wrapText="1"/>
    </xf>
    <xf numFmtId="0" fontId="53" fillId="0" borderId="39" xfId="0" applyFont="1" applyBorder="1" applyAlignment="1">
      <alignment horizontal="justify" vertical="center" wrapText="1"/>
    </xf>
    <xf numFmtId="0" fontId="55" fillId="0" borderId="24" xfId="0" applyFont="1" applyBorder="1" applyAlignment="1">
      <alignment horizontal="justify" vertical="center" wrapText="1"/>
    </xf>
    <xf numFmtId="0" fontId="55" fillId="0" borderId="19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3" fillId="0" borderId="28" xfId="0" applyFont="1" applyBorder="1" applyAlignment="1">
      <alignment horizontal="justify" vertical="center" wrapText="1"/>
    </xf>
    <xf numFmtId="0" fontId="53" fillId="0" borderId="42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justify" vertical="center" wrapText="1"/>
    </xf>
    <xf numFmtId="0" fontId="53" fillId="0" borderId="43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3" fillId="0" borderId="44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7.28125" style="2" customWidth="1"/>
    <col min="2" max="2" width="14.28125" style="3" customWidth="1"/>
    <col min="3" max="3" width="40.28125" style="3" customWidth="1"/>
    <col min="4" max="4" width="48.7109375" style="3" customWidth="1"/>
    <col min="5" max="5" width="21.8515625" style="4" customWidth="1"/>
    <col min="6" max="6" width="20.57421875" style="4" customWidth="1"/>
    <col min="7" max="7" width="18.7109375" style="4" customWidth="1"/>
    <col min="8" max="11" width="9.140625" style="1" customWidth="1"/>
  </cols>
  <sheetData>
    <row r="1" spans="5:7" ht="63" customHeight="1">
      <c r="E1" s="134" t="s">
        <v>181</v>
      </c>
      <c r="F1" s="135"/>
      <c r="G1" s="135"/>
    </row>
    <row r="2" spans="2:7" ht="12.75">
      <c r="B2" s="136" t="s">
        <v>159</v>
      </c>
      <c r="C2" s="136"/>
      <c r="D2" s="136"/>
      <c r="E2" s="136"/>
      <c r="F2" s="136"/>
      <c r="G2" s="136"/>
    </row>
    <row r="3" spans="2:7" ht="12.75">
      <c r="B3" s="136" t="s">
        <v>161</v>
      </c>
      <c r="C3" s="136"/>
      <c r="D3" s="136"/>
      <c r="E3" s="136"/>
      <c r="F3" s="136"/>
      <c r="G3" s="136"/>
    </row>
    <row r="5" spans="2:9" ht="30.75" customHeight="1">
      <c r="B5" s="56" t="s">
        <v>1</v>
      </c>
      <c r="C5" s="17"/>
      <c r="D5" s="137" t="s">
        <v>92</v>
      </c>
      <c r="E5" s="138"/>
      <c r="F5" s="138"/>
      <c r="G5" s="138"/>
      <c r="H5" s="11"/>
      <c r="I5" s="11"/>
    </row>
    <row r="6" spans="1:9" s="1" customFormat="1" ht="20.25" customHeight="1">
      <c r="A6" s="2"/>
      <c r="B6" s="56" t="s">
        <v>2</v>
      </c>
      <c r="C6" s="17"/>
      <c r="D6" s="137" t="s">
        <v>93</v>
      </c>
      <c r="E6" s="135"/>
      <c r="F6" s="135"/>
      <c r="G6" s="135"/>
      <c r="H6" s="4"/>
      <c r="I6" s="4"/>
    </row>
    <row r="7" spans="1:9" s="1" customFormat="1" ht="33.75" customHeight="1">
      <c r="A7" s="2"/>
      <c r="B7" s="56" t="s">
        <v>94</v>
      </c>
      <c r="C7" s="17"/>
      <c r="D7" s="137" t="s">
        <v>83</v>
      </c>
      <c r="E7" s="135"/>
      <c r="F7" s="135"/>
      <c r="G7" s="135"/>
      <c r="H7" s="4"/>
      <c r="I7" s="4"/>
    </row>
    <row r="8" spans="1:7" s="1" customFormat="1" ht="13.5" thickBot="1">
      <c r="A8" s="2"/>
      <c r="B8" s="17"/>
      <c r="C8" s="17"/>
      <c r="D8" s="17"/>
      <c r="E8" s="18"/>
      <c r="F8" s="18"/>
      <c r="G8" s="18" t="s">
        <v>127</v>
      </c>
    </row>
    <row r="9" spans="1:7" s="1" customFormat="1" ht="64.5" customHeight="1" thickBot="1">
      <c r="A9" s="139" t="s">
        <v>28</v>
      </c>
      <c r="B9" s="140" t="s">
        <v>3</v>
      </c>
      <c r="C9" s="140" t="s">
        <v>26</v>
      </c>
      <c r="D9" s="140" t="s">
        <v>32</v>
      </c>
      <c r="E9" s="143" t="s">
        <v>33</v>
      </c>
      <c r="F9" s="143"/>
      <c r="G9" s="140" t="s">
        <v>34</v>
      </c>
    </row>
    <row r="10" spans="1:7" s="1" customFormat="1" ht="63.75" customHeight="1" thickBot="1">
      <c r="A10" s="139"/>
      <c r="B10" s="141"/>
      <c r="C10" s="141"/>
      <c r="D10" s="142"/>
      <c r="E10" s="21" t="s">
        <v>162</v>
      </c>
      <c r="F10" s="21" t="s">
        <v>163</v>
      </c>
      <c r="G10" s="144"/>
    </row>
    <row r="11" spans="1:7" s="1" customFormat="1" ht="12.75">
      <c r="A11" s="145"/>
      <c r="B11" s="115" t="s">
        <v>50</v>
      </c>
      <c r="C11" s="148" t="s">
        <v>92</v>
      </c>
      <c r="D11" s="118" t="s">
        <v>24</v>
      </c>
      <c r="E11" s="119">
        <f>SUM(E12:E14)</f>
        <v>52021.2</v>
      </c>
      <c r="F11" s="119">
        <v>52020.2</v>
      </c>
      <c r="G11" s="120">
        <f>F11/E11*100</f>
        <v>99.99807770678109</v>
      </c>
    </row>
    <row r="12" spans="1:7" s="1" customFormat="1" ht="24">
      <c r="A12" s="146"/>
      <c r="B12" s="115" t="s">
        <v>51</v>
      </c>
      <c r="C12" s="149"/>
      <c r="D12" s="16" t="s">
        <v>160</v>
      </c>
      <c r="E12" s="13">
        <v>521.2</v>
      </c>
      <c r="F12" s="13">
        <v>520.2</v>
      </c>
      <c r="G12" s="65">
        <f aca="true" t="shared" si="0" ref="G12:G18">F12/E12*100</f>
        <v>99.80813507290868</v>
      </c>
    </row>
    <row r="13" spans="1:7" s="1" customFormat="1" ht="24">
      <c r="A13" s="146"/>
      <c r="B13" s="116"/>
      <c r="C13" s="149"/>
      <c r="D13" s="16" t="s">
        <v>30</v>
      </c>
      <c r="E13" s="67">
        <v>51500</v>
      </c>
      <c r="F13" s="67">
        <v>51500</v>
      </c>
      <c r="G13" s="65">
        <f t="shared" si="0"/>
        <v>100</v>
      </c>
    </row>
    <row r="14" spans="1:7" s="1" customFormat="1" ht="24">
      <c r="A14" s="146"/>
      <c r="B14" s="116"/>
      <c r="C14" s="149"/>
      <c r="D14" s="16" t="s">
        <v>52</v>
      </c>
      <c r="E14" s="13"/>
      <c r="F14" s="67"/>
      <c r="G14" s="65">
        <v>0</v>
      </c>
    </row>
    <row r="15" spans="1:7" s="1" customFormat="1" ht="13.5" thickBot="1">
      <c r="A15" s="147"/>
      <c r="B15" s="117"/>
      <c r="C15" s="150"/>
      <c r="D15" s="9" t="s">
        <v>31</v>
      </c>
      <c r="E15" s="63">
        <v>0</v>
      </c>
      <c r="F15" s="69"/>
      <c r="G15" s="70">
        <v>0</v>
      </c>
    </row>
    <row r="16" spans="1:7" s="1" customFormat="1" ht="12.75">
      <c r="A16" s="151"/>
      <c r="B16" s="151" t="s">
        <v>23</v>
      </c>
      <c r="C16" s="154" t="s">
        <v>95</v>
      </c>
      <c r="D16" s="121" t="s">
        <v>24</v>
      </c>
      <c r="E16" s="122">
        <f>SUM(E17:E20)</f>
        <v>52021.2</v>
      </c>
      <c r="F16" s="122">
        <f>SUM(F17:F20)</f>
        <v>52020.2</v>
      </c>
      <c r="G16" s="120">
        <f t="shared" si="0"/>
        <v>99.99807770678109</v>
      </c>
    </row>
    <row r="17" spans="1:7" s="1" customFormat="1" ht="24">
      <c r="A17" s="152"/>
      <c r="B17" s="152"/>
      <c r="C17" s="155"/>
      <c r="D17" s="16" t="s">
        <v>160</v>
      </c>
      <c r="E17" s="13">
        <v>521.2</v>
      </c>
      <c r="F17" s="13">
        <v>520.2</v>
      </c>
      <c r="G17" s="65">
        <f t="shared" si="0"/>
        <v>99.80813507290868</v>
      </c>
    </row>
    <row r="18" spans="1:7" s="1" customFormat="1" ht="24">
      <c r="A18" s="152"/>
      <c r="B18" s="152"/>
      <c r="C18" s="155"/>
      <c r="D18" s="16" t="s">
        <v>30</v>
      </c>
      <c r="E18" s="67">
        <v>51500</v>
      </c>
      <c r="F18" s="67">
        <v>51500</v>
      </c>
      <c r="G18" s="65">
        <f t="shared" si="0"/>
        <v>100</v>
      </c>
    </row>
    <row r="19" spans="1:7" s="1" customFormat="1" ht="24">
      <c r="A19" s="152"/>
      <c r="B19" s="152"/>
      <c r="C19" s="155"/>
      <c r="D19" s="16" t="s">
        <v>52</v>
      </c>
      <c r="E19" s="13">
        <v>0</v>
      </c>
      <c r="F19" s="67">
        <v>0</v>
      </c>
      <c r="G19" s="65">
        <v>0</v>
      </c>
    </row>
    <row r="20" spans="1:7" s="1" customFormat="1" ht="13.5" thickBot="1">
      <c r="A20" s="153"/>
      <c r="B20" s="153"/>
      <c r="C20" s="156"/>
      <c r="D20" s="9" t="s">
        <v>31</v>
      </c>
      <c r="E20" s="63">
        <v>0</v>
      </c>
      <c r="F20" s="69">
        <v>0</v>
      </c>
      <c r="G20" s="70">
        <v>0</v>
      </c>
    </row>
  </sheetData>
  <sheetProtection/>
  <mergeCells count="17">
    <mergeCell ref="G9:G10"/>
    <mergeCell ref="D7:G7"/>
    <mergeCell ref="A11:A15"/>
    <mergeCell ref="C11:C15"/>
    <mergeCell ref="A16:A20"/>
    <mergeCell ref="B16:B20"/>
    <mergeCell ref="C16:C20"/>
    <mergeCell ref="E1:G1"/>
    <mergeCell ref="B2:G2"/>
    <mergeCell ref="B3:G3"/>
    <mergeCell ref="D5:G5"/>
    <mergeCell ref="D6:G6"/>
    <mergeCell ref="A9:A10"/>
    <mergeCell ref="B9:B10"/>
    <mergeCell ref="C9:C10"/>
    <mergeCell ref="D9:D10"/>
    <mergeCell ref="E9:F9"/>
  </mergeCells>
  <printOptions/>
  <pageMargins left="1.1811023622047245" right="1.1811023622047245" top="0.3937007874015748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PageLayoutView="0" workbookViewId="0" topLeftCell="A1">
      <selection activeCell="E1" sqref="E1:G1"/>
    </sheetView>
  </sheetViews>
  <sheetFormatPr defaultColWidth="9.140625" defaultRowHeight="12.75"/>
  <cols>
    <col min="1" max="1" width="7.28125" style="2" customWidth="1"/>
    <col min="2" max="2" width="14.28125" style="3" customWidth="1"/>
    <col min="3" max="3" width="40.28125" style="3" customWidth="1"/>
    <col min="4" max="4" width="48.7109375" style="3" customWidth="1"/>
    <col min="5" max="5" width="21.8515625" style="4" customWidth="1"/>
    <col min="6" max="6" width="20.57421875" style="4" customWidth="1"/>
    <col min="7" max="7" width="18.7109375" style="4" customWidth="1"/>
    <col min="8" max="11" width="9.140625" style="1" customWidth="1"/>
  </cols>
  <sheetData>
    <row r="1" spans="5:7" ht="62.25" customHeight="1">
      <c r="E1" s="134" t="s">
        <v>181</v>
      </c>
      <c r="F1" s="135"/>
      <c r="G1" s="135"/>
    </row>
    <row r="2" spans="2:7" ht="15.75">
      <c r="B2" s="157" t="s">
        <v>159</v>
      </c>
      <c r="C2" s="157"/>
      <c r="D2" s="157"/>
      <c r="E2" s="157"/>
      <c r="F2" s="157"/>
      <c r="G2" s="157"/>
    </row>
    <row r="3" spans="2:7" ht="15.75">
      <c r="B3" s="157" t="s">
        <v>161</v>
      </c>
      <c r="C3" s="157"/>
      <c r="D3" s="157"/>
      <c r="E3" s="157"/>
      <c r="F3" s="157"/>
      <c r="G3" s="157"/>
    </row>
    <row r="5" spans="2:9" ht="30.75" customHeight="1">
      <c r="B5" s="56" t="s">
        <v>1</v>
      </c>
      <c r="C5" s="17"/>
      <c r="D5" s="137" t="s">
        <v>86</v>
      </c>
      <c r="E5" s="138"/>
      <c r="F5" s="138"/>
      <c r="G5" s="138"/>
      <c r="H5" s="11"/>
      <c r="I5" s="11"/>
    </row>
    <row r="6" spans="2:9" ht="31.5" customHeight="1">
      <c r="B6" s="56" t="s">
        <v>2</v>
      </c>
      <c r="C6" s="17"/>
      <c r="D6" s="137" t="s">
        <v>83</v>
      </c>
      <c r="E6" s="135"/>
      <c r="F6" s="135"/>
      <c r="G6" s="135"/>
      <c r="H6" s="4"/>
      <c r="I6" s="4"/>
    </row>
    <row r="7" spans="2:7" ht="13.5" thickBot="1">
      <c r="B7" s="17"/>
      <c r="C7" s="17"/>
      <c r="D7" s="17"/>
      <c r="E7" s="18"/>
      <c r="F7" s="18"/>
      <c r="G7" s="18" t="s">
        <v>127</v>
      </c>
    </row>
    <row r="8" spans="1:7" ht="64.5" customHeight="1" thickBot="1">
      <c r="A8" s="139" t="s">
        <v>28</v>
      </c>
      <c r="B8" s="140" t="s">
        <v>3</v>
      </c>
      <c r="C8" s="140" t="s">
        <v>26</v>
      </c>
      <c r="D8" s="140" t="s">
        <v>32</v>
      </c>
      <c r="E8" s="143" t="s">
        <v>33</v>
      </c>
      <c r="F8" s="143"/>
      <c r="G8" s="140" t="s">
        <v>34</v>
      </c>
    </row>
    <row r="9" spans="1:7" ht="63.75" customHeight="1" thickBot="1">
      <c r="A9" s="139"/>
      <c r="B9" s="141"/>
      <c r="C9" s="141"/>
      <c r="D9" s="142"/>
      <c r="E9" s="21" t="s">
        <v>162</v>
      </c>
      <c r="F9" s="21" t="s">
        <v>163</v>
      </c>
      <c r="G9" s="144"/>
    </row>
    <row r="10" spans="1:7" ht="12.75">
      <c r="A10" s="145"/>
      <c r="B10" s="115" t="s">
        <v>50</v>
      </c>
      <c r="C10" s="148" t="s">
        <v>87</v>
      </c>
      <c r="D10" s="118" t="s">
        <v>24</v>
      </c>
      <c r="E10" s="119">
        <f>SUM(E11:E13)</f>
        <v>28741.8</v>
      </c>
      <c r="F10" s="119">
        <f>SUM(F11:F14)</f>
        <v>28631.199999999997</v>
      </c>
      <c r="G10" s="120">
        <f>F10/E10*100</f>
        <v>99.6151945946322</v>
      </c>
    </row>
    <row r="11" spans="1:7" ht="24">
      <c r="A11" s="146"/>
      <c r="B11" s="115" t="s">
        <v>51</v>
      </c>
      <c r="C11" s="149"/>
      <c r="D11" s="16" t="s">
        <v>160</v>
      </c>
      <c r="E11" s="13">
        <f>SUM(E16+E21+E56)</f>
        <v>28741.8</v>
      </c>
      <c r="F11" s="13">
        <f>SUM(F16+F21+F56)</f>
        <v>28631.199999999997</v>
      </c>
      <c r="G11" s="65">
        <f aca="true" t="shared" si="0" ref="G11:G21">F11/E11*100</f>
        <v>99.6151945946322</v>
      </c>
    </row>
    <row r="12" spans="1:7" ht="24">
      <c r="A12" s="146"/>
      <c r="B12" s="116"/>
      <c r="C12" s="149"/>
      <c r="D12" s="16" t="s">
        <v>30</v>
      </c>
      <c r="E12" s="67">
        <f>SUM(E17+E22+E57)</f>
        <v>0</v>
      </c>
      <c r="F12" s="67">
        <f>SUM(F17+F22+F57)</f>
        <v>0</v>
      </c>
      <c r="G12" s="65" t="e">
        <f t="shared" si="0"/>
        <v>#DIV/0!</v>
      </c>
    </row>
    <row r="13" spans="1:7" ht="24">
      <c r="A13" s="146"/>
      <c r="B13" s="116"/>
      <c r="C13" s="149"/>
      <c r="D13" s="16" t="s">
        <v>52</v>
      </c>
      <c r="E13" s="13"/>
      <c r="F13" s="67">
        <f>SUM(F18+F23+F58)</f>
        <v>0</v>
      </c>
      <c r="G13" s="65">
        <v>0</v>
      </c>
    </row>
    <row r="14" spans="1:7" ht="13.5" thickBot="1">
      <c r="A14" s="147"/>
      <c r="B14" s="117"/>
      <c r="C14" s="150"/>
      <c r="D14" s="9" t="s">
        <v>31</v>
      </c>
      <c r="E14" s="63">
        <v>0</v>
      </c>
      <c r="F14" s="69">
        <f>SUM(F19+F24+F59)</f>
        <v>0</v>
      </c>
      <c r="G14" s="70">
        <v>0</v>
      </c>
    </row>
    <row r="15" spans="1:7" ht="12.75">
      <c r="A15" s="151"/>
      <c r="B15" s="151" t="s">
        <v>91</v>
      </c>
      <c r="C15" s="154" t="s">
        <v>88</v>
      </c>
      <c r="D15" s="121" t="s">
        <v>24</v>
      </c>
      <c r="E15" s="122">
        <f>SUM(E16:E19)</f>
        <v>21807.1</v>
      </c>
      <c r="F15" s="122">
        <f>SUM(F16:F19)</f>
        <v>21807.1</v>
      </c>
      <c r="G15" s="120">
        <f t="shared" si="0"/>
        <v>100</v>
      </c>
    </row>
    <row r="16" spans="1:7" ht="24">
      <c r="A16" s="152"/>
      <c r="B16" s="152"/>
      <c r="C16" s="155"/>
      <c r="D16" s="16" t="s">
        <v>160</v>
      </c>
      <c r="E16" s="13">
        <v>21807.1</v>
      </c>
      <c r="F16" s="67">
        <v>21807.1</v>
      </c>
      <c r="G16" s="65">
        <f t="shared" si="0"/>
        <v>100</v>
      </c>
    </row>
    <row r="17" spans="1:7" ht="24">
      <c r="A17" s="152"/>
      <c r="B17" s="152"/>
      <c r="C17" s="155"/>
      <c r="D17" s="16" t="s">
        <v>30</v>
      </c>
      <c r="E17" s="67">
        <v>0</v>
      </c>
      <c r="F17" s="67">
        <v>0</v>
      </c>
      <c r="G17" s="65">
        <v>0</v>
      </c>
    </row>
    <row r="18" spans="1:7" ht="24">
      <c r="A18" s="152"/>
      <c r="B18" s="152"/>
      <c r="C18" s="155"/>
      <c r="D18" s="16" t="s">
        <v>52</v>
      </c>
      <c r="E18" s="13">
        <v>0</v>
      </c>
      <c r="F18" s="67">
        <v>0</v>
      </c>
      <c r="G18" s="65">
        <v>0</v>
      </c>
    </row>
    <row r="19" spans="1:7" ht="13.5" thickBot="1">
      <c r="A19" s="153"/>
      <c r="B19" s="153"/>
      <c r="C19" s="156"/>
      <c r="D19" s="9" t="s">
        <v>31</v>
      </c>
      <c r="E19" s="63">
        <v>0</v>
      </c>
      <c r="F19" s="69">
        <v>0</v>
      </c>
      <c r="G19" s="70">
        <v>0</v>
      </c>
    </row>
    <row r="20" spans="1:7" ht="12.75">
      <c r="A20" s="145">
        <v>1</v>
      </c>
      <c r="B20" s="151" t="s">
        <v>23</v>
      </c>
      <c r="C20" s="148" t="s">
        <v>45</v>
      </c>
      <c r="D20" s="123" t="s">
        <v>24</v>
      </c>
      <c r="E20" s="124">
        <f>SUM(E21:E24)</f>
        <v>4761.4</v>
      </c>
      <c r="F20" s="119">
        <f>SUM(F21:F24)</f>
        <v>4650.8</v>
      </c>
      <c r="G20" s="125">
        <f t="shared" si="0"/>
        <v>97.67715377830051</v>
      </c>
    </row>
    <row r="21" spans="1:7" ht="24">
      <c r="A21" s="146"/>
      <c r="B21" s="152"/>
      <c r="C21" s="149"/>
      <c r="D21" s="104" t="s">
        <v>160</v>
      </c>
      <c r="E21" s="108">
        <v>4761.4</v>
      </c>
      <c r="F21" s="67">
        <v>4650.8</v>
      </c>
      <c r="G21" s="109">
        <f t="shared" si="0"/>
        <v>97.67715377830051</v>
      </c>
    </row>
    <row r="22" spans="1:7" ht="24">
      <c r="A22" s="146"/>
      <c r="B22" s="152"/>
      <c r="C22" s="149"/>
      <c r="D22" s="104" t="s">
        <v>30</v>
      </c>
      <c r="E22" s="108"/>
      <c r="F22" s="67"/>
      <c r="G22" s="109">
        <v>0</v>
      </c>
    </row>
    <row r="23" spans="1:7" ht="24">
      <c r="A23" s="146"/>
      <c r="B23" s="152"/>
      <c r="C23" s="149"/>
      <c r="D23" s="104" t="s">
        <v>52</v>
      </c>
      <c r="E23" s="108"/>
      <c r="F23" s="71">
        <v>0</v>
      </c>
      <c r="G23" s="109">
        <v>0</v>
      </c>
    </row>
    <row r="24" spans="1:7" s="1" customFormat="1" ht="13.5" thickBot="1">
      <c r="A24" s="147"/>
      <c r="B24" s="153"/>
      <c r="C24" s="150"/>
      <c r="D24" s="105" t="s">
        <v>31</v>
      </c>
      <c r="E24" s="110">
        <v>0</v>
      </c>
      <c r="F24" s="72"/>
      <c r="G24" s="111">
        <v>0</v>
      </c>
    </row>
    <row r="25" spans="1:7" s="1" customFormat="1" ht="12.75">
      <c r="A25" s="145" t="s">
        <v>144</v>
      </c>
      <c r="B25" s="151" t="s">
        <v>46</v>
      </c>
      <c r="C25" s="148" t="s">
        <v>147</v>
      </c>
      <c r="D25" s="123" t="s">
        <v>24</v>
      </c>
      <c r="E25" s="122">
        <f>SUM(E26:E29)</f>
        <v>717.2</v>
      </c>
      <c r="F25" s="122">
        <f>SUM(F26:F29)</f>
        <v>675.5</v>
      </c>
      <c r="G25" s="125">
        <f>F25/E25*100</f>
        <v>94.1857222532069</v>
      </c>
    </row>
    <row r="26" spans="1:7" s="1" customFormat="1" ht="24">
      <c r="A26" s="146"/>
      <c r="B26" s="152"/>
      <c r="C26" s="149"/>
      <c r="D26" s="104" t="s">
        <v>160</v>
      </c>
      <c r="E26" s="108">
        <v>717.2</v>
      </c>
      <c r="F26" s="71">
        <v>675.5</v>
      </c>
      <c r="G26" s="109">
        <f>F26/E26*100</f>
        <v>94.1857222532069</v>
      </c>
    </row>
    <row r="27" spans="1:7" s="1" customFormat="1" ht="24">
      <c r="A27" s="146"/>
      <c r="B27" s="152"/>
      <c r="C27" s="149"/>
      <c r="D27" s="104" t="s">
        <v>30</v>
      </c>
      <c r="E27" s="108"/>
      <c r="F27" s="71"/>
      <c r="G27" s="109">
        <v>0</v>
      </c>
    </row>
    <row r="28" spans="1:7" s="1" customFormat="1" ht="24">
      <c r="A28" s="146"/>
      <c r="B28" s="152"/>
      <c r="C28" s="149"/>
      <c r="D28" s="104" t="s">
        <v>52</v>
      </c>
      <c r="E28" s="108"/>
      <c r="F28" s="71"/>
      <c r="G28" s="109">
        <v>0</v>
      </c>
    </row>
    <row r="29" spans="1:7" s="1" customFormat="1" ht="13.5" thickBot="1">
      <c r="A29" s="147"/>
      <c r="B29" s="153"/>
      <c r="C29" s="150"/>
      <c r="D29" s="105" t="s">
        <v>31</v>
      </c>
      <c r="E29" s="110"/>
      <c r="F29" s="72"/>
      <c r="G29" s="111">
        <v>0</v>
      </c>
    </row>
    <row r="30" spans="1:7" s="1" customFormat="1" ht="12.75">
      <c r="A30" s="145" t="s">
        <v>145</v>
      </c>
      <c r="B30" s="151" t="s">
        <v>48</v>
      </c>
      <c r="C30" s="148" t="s">
        <v>102</v>
      </c>
      <c r="D30" s="123" t="s">
        <v>24</v>
      </c>
      <c r="E30" s="122">
        <f>SUM(E31:E34)</f>
        <v>4044.2</v>
      </c>
      <c r="F30" s="122">
        <f>SUM(F31:F34)</f>
        <v>3975.32</v>
      </c>
      <c r="G30" s="125">
        <f>F30/E30*100</f>
        <v>98.29682013748085</v>
      </c>
    </row>
    <row r="31" spans="1:7" s="1" customFormat="1" ht="24">
      <c r="A31" s="146"/>
      <c r="B31" s="152"/>
      <c r="C31" s="149"/>
      <c r="D31" s="104" t="s">
        <v>160</v>
      </c>
      <c r="E31" s="108">
        <v>4044.2</v>
      </c>
      <c r="F31" s="71">
        <v>3975.32</v>
      </c>
      <c r="G31" s="109">
        <f>F31/E31*100</f>
        <v>98.29682013748085</v>
      </c>
    </row>
    <row r="32" spans="1:7" s="1" customFormat="1" ht="24">
      <c r="A32" s="146"/>
      <c r="B32" s="152"/>
      <c r="C32" s="149"/>
      <c r="D32" s="104" t="s">
        <v>30</v>
      </c>
      <c r="E32" s="108"/>
      <c r="F32" s="71"/>
      <c r="G32" s="109">
        <v>0</v>
      </c>
    </row>
    <row r="33" spans="1:7" s="1" customFormat="1" ht="24">
      <c r="A33" s="146"/>
      <c r="B33" s="152"/>
      <c r="C33" s="149"/>
      <c r="D33" s="104" t="s">
        <v>52</v>
      </c>
      <c r="E33" s="108"/>
      <c r="F33" s="71"/>
      <c r="G33" s="109">
        <v>0</v>
      </c>
    </row>
    <row r="34" spans="1:7" s="1" customFormat="1" ht="13.5" thickBot="1">
      <c r="A34" s="147"/>
      <c r="B34" s="153"/>
      <c r="C34" s="150"/>
      <c r="D34" s="105" t="s">
        <v>31</v>
      </c>
      <c r="E34" s="110"/>
      <c r="F34" s="72"/>
      <c r="G34" s="111">
        <v>0</v>
      </c>
    </row>
    <row r="35" spans="1:7" s="1" customFormat="1" ht="12.75">
      <c r="A35" s="158" t="s">
        <v>149</v>
      </c>
      <c r="B35" s="161" t="s">
        <v>153</v>
      </c>
      <c r="C35" s="148" t="s">
        <v>102</v>
      </c>
      <c r="D35" s="103" t="s">
        <v>24</v>
      </c>
      <c r="E35" s="14">
        <f>SUM(E36:E39)</f>
        <v>576.8</v>
      </c>
      <c r="F35" s="14">
        <f>SUM(F36:F39)</f>
        <v>508.42</v>
      </c>
      <c r="G35" s="107">
        <f>F35/E35*100</f>
        <v>88.14493758668517</v>
      </c>
    </row>
    <row r="36" spans="1:7" s="1" customFormat="1" ht="24">
      <c r="A36" s="159"/>
      <c r="B36" s="162"/>
      <c r="C36" s="149"/>
      <c r="D36" s="104" t="s">
        <v>160</v>
      </c>
      <c r="E36" s="108">
        <v>576.8</v>
      </c>
      <c r="F36" s="71">
        <v>508.42</v>
      </c>
      <c r="G36" s="109">
        <f>F36/E36*100</f>
        <v>88.14493758668517</v>
      </c>
    </row>
    <row r="37" spans="1:7" s="1" customFormat="1" ht="24">
      <c r="A37" s="159"/>
      <c r="B37" s="162"/>
      <c r="C37" s="149"/>
      <c r="D37" s="104" t="s">
        <v>30</v>
      </c>
      <c r="E37" s="108"/>
      <c r="F37" s="71"/>
      <c r="G37" s="109">
        <v>0</v>
      </c>
    </row>
    <row r="38" spans="1:7" s="1" customFormat="1" ht="24">
      <c r="A38" s="159"/>
      <c r="B38" s="162"/>
      <c r="C38" s="149"/>
      <c r="D38" s="104" t="s">
        <v>52</v>
      </c>
      <c r="E38" s="108"/>
      <c r="F38" s="71"/>
      <c r="G38" s="109">
        <v>0</v>
      </c>
    </row>
    <row r="39" spans="1:7" s="1" customFormat="1" ht="13.5" thickBot="1">
      <c r="A39" s="160"/>
      <c r="B39" s="163"/>
      <c r="C39" s="150"/>
      <c r="D39" s="105" t="s">
        <v>31</v>
      </c>
      <c r="E39" s="110"/>
      <c r="F39" s="72"/>
      <c r="G39" s="111">
        <v>0</v>
      </c>
    </row>
    <row r="40" spans="1:7" s="1" customFormat="1" ht="12.75">
      <c r="A40" s="164" t="s">
        <v>151</v>
      </c>
      <c r="B40" s="161" t="s">
        <v>152</v>
      </c>
      <c r="C40" s="148" t="s">
        <v>150</v>
      </c>
      <c r="D40" s="103" t="s">
        <v>24</v>
      </c>
      <c r="E40" s="14">
        <f>SUM(E41:E44)</f>
        <v>3467.4</v>
      </c>
      <c r="F40" s="14">
        <f>SUM(F41:F44)</f>
        <v>3466.9</v>
      </c>
      <c r="G40" s="107">
        <f aca="true" t="shared" si="1" ref="G40:G46">F40/E40*100</f>
        <v>99.98557997346715</v>
      </c>
    </row>
    <row r="41" spans="1:7" s="1" customFormat="1" ht="24">
      <c r="A41" s="159"/>
      <c r="B41" s="162"/>
      <c r="C41" s="149"/>
      <c r="D41" s="104" t="s">
        <v>160</v>
      </c>
      <c r="E41" s="108">
        <v>3467.4</v>
      </c>
      <c r="F41" s="71">
        <v>3466.9</v>
      </c>
      <c r="G41" s="109">
        <f t="shared" si="1"/>
        <v>99.98557997346715</v>
      </c>
    </row>
    <row r="42" spans="1:7" s="1" customFormat="1" ht="24">
      <c r="A42" s="159"/>
      <c r="B42" s="162"/>
      <c r="C42" s="149"/>
      <c r="D42" s="104" t="s">
        <v>30</v>
      </c>
      <c r="E42" s="108"/>
      <c r="F42" s="71"/>
      <c r="G42" s="109">
        <v>0</v>
      </c>
    </row>
    <row r="43" spans="1:7" s="1" customFormat="1" ht="24">
      <c r="A43" s="159"/>
      <c r="B43" s="162"/>
      <c r="C43" s="149"/>
      <c r="D43" s="104" t="s">
        <v>52</v>
      </c>
      <c r="E43" s="108"/>
      <c r="F43" s="71"/>
      <c r="G43" s="109">
        <v>0</v>
      </c>
    </row>
    <row r="44" spans="1:7" s="1" customFormat="1" ht="13.5" thickBot="1">
      <c r="A44" s="160"/>
      <c r="B44" s="163"/>
      <c r="C44" s="150"/>
      <c r="D44" s="105" t="s">
        <v>31</v>
      </c>
      <c r="E44" s="110"/>
      <c r="F44" s="72"/>
      <c r="G44" s="114">
        <v>0</v>
      </c>
    </row>
    <row r="45" spans="1:7" s="1" customFormat="1" ht="12.75">
      <c r="A45" s="164" t="s">
        <v>155</v>
      </c>
      <c r="B45" s="161" t="s">
        <v>154</v>
      </c>
      <c r="C45" s="148" t="s">
        <v>156</v>
      </c>
      <c r="D45" s="112" t="s">
        <v>24</v>
      </c>
      <c r="E45" s="106">
        <f>SUM(E46:E49)</f>
        <v>0</v>
      </c>
      <c r="F45" s="113">
        <f>SUM(F46:F49)</f>
        <v>0</v>
      </c>
      <c r="G45" s="107" t="e">
        <f t="shared" si="1"/>
        <v>#DIV/0!</v>
      </c>
    </row>
    <row r="46" spans="1:7" s="1" customFormat="1" ht="24">
      <c r="A46" s="159"/>
      <c r="B46" s="162"/>
      <c r="C46" s="149"/>
      <c r="D46" s="104" t="s">
        <v>160</v>
      </c>
      <c r="E46" s="13"/>
      <c r="F46" s="71"/>
      <c r="G46" s="109" t="e">
        <f t="shared" si="1"/>
        <v>#DIV/0!</v>
      </c>
    </row>
    <row r="47" spans="1:7" s="1" customFormat="1" ht="24">
      <c r="A47" s="159"/>
      <c r="B47" s="162"/>
      <c r="C47" s="149"/>
      <c r="D47" s="104" t="s">
        <v>30</v>
      </c>
      <c r="E47" s="13"/>
      <c r="F47" s="71"/>
      <c r="G47" s="109">
        <v>0</v>
      </c>
    </row>
    <row r="48" spans="1:7" s="1" customFormat="1" ht="24">
      <c r="A48" s="159"/>
      <c r="B48" s="162"/>
      <c r="C48" s="149"/>
      <c r="D48" s="104" t="s">
        <v>52</v>
      </c>
      <c r="E48" s="13"/>
      <c r="F48" s="71"/>
      <c r="G48" s="109">
        <v>0</v>
      </c>
    </row>
    <row r="49" spans="1:7" s="1" customFormat="1" ht="13.5" thickBot="1">
      <c r="A49" s="160"/>
      <c r="B49" s="163"/>
      <c r="C49" s="150"/>
      <c r="D49" s="105" t="s">
        <v>31</v>
      </c>
      <c r="E49" s="101"/>
      <c r="F49" s="102"/>
      <c r="G49" s="114">
        <v>0</v>
      </c>
    </row>
    <row r="50" spans="1:7" s="1" customFormat="1" ht="12.75">
      <c r="A50" s="145" t="s">
        <v>148</v>
      </c>
      <c r="B50" s="151" t="s">
        <v>146</v>
      </c>
      <c r="C50" s="148" t="s">
        <v>97</v>
      </c>
      <c r="D50" s="123" t="s">
        <v>24</v>
      </c>
      <c r="E50" s="124">
        <f>SUM(E51:E54)</f>
        <v>0</v>
      </c>
      <c r="F50" s="119">
        <f>SUM(F51:F54)</f>
        <v>0</v>
      </c>
      <c r="G50" s="125" t="e">
        <f>F50/E50*100</f>
        <v>#DIV/0!</v>
      </c>
    </row>
    <row r="51" spans="1:7" s="1" customFormat="1" ht="24">
      <c r="A51" s="146"/>
      <c r="B51" s="152"/>
      <c r="C51" s="149"/>
      <c r="D51" s="104" t="s">
        <v>160</v>
      </c>
      <c r="E51" s="108"/>
      <c r="F51" s="71"/>
      <c r="G51" s="109" t="e">
        <f>F51/E51*100</f>
        <v>#DIV/0!</v>
      </c>
    </row>
    <row r="52" spans="1:7" s="1" customFormat="1" ht="24">
      <c r="A52" s="146"/>
      <c r="B52" s="152"/>
      <c r="C52" s="149"/>
      <c r="D52" s="104" t="s">
        <v>30</v>
      </c>
      <c r="E52" s="108"/>
      <c r="F52" s="71"/>
      <c r="G52" s="109" t="e">
        <f>F52/E52*100</f>
        <v>#DIV/0!</v>
      </c>
    </row>
    <row r="53" spans="1:7" s="1" customFormat="1" ht="24">
      <c r="A53" s="146"/>
      <c r="B53" s="152"/>
      <c r="C53" s="149"/>
      <c r="D53" s="104" t="s">
        <v>52</v>
      </c>
      <c r="E53" s="108"/>
      <c r="F53" s="71"/>
      <c r="G53" s="109">
        <v>0</v>
      </c>
    </row>
    <row r="54" spans="1:7" s="1" customFormat="1" ht="13.5" thickBot="1">
      <c r="A54" s="147"/>
      <c r="B54" s="153"/>
      <c r="C54" s="150"/>
      <c r="D54" s="105" t="s">
        <v>31</v>
      </c>
      <c r="E54" s="110"/>
      <c r="F54" s="72"/>
      <c r="G54" s="111">
        <v>0</v>
      </c>
    </row>
    <row r="55" spans="1:7" s="1" customFormat="1" ht="12.75">
      <c r="A55" s="145">
        <v>2</v>
      </c>
      <c r="B55" s="151" t="s">
        <v>23</v>
      </c>
      <c r="C55" s="148" t="s">
        <v>84</v>
      </c>
      <c r="D55" s="121" t="s">
        <v>24</v>
      </c>
      <c r="E55" s="122">
        <f>SUM(E56:E59)</f>
        <v>2173.3</v>
      </c>
      <c r="F55" s="122">
        <f>SUM(F56:F59)</f>
        <v>2173.3</v>
      </c>
      <c r="G55" s="120">
        <f>F55/E55*100</f>
        <v>100</v>
      </c>
    </row>
    <row r="56" spans="1:7" s="1" customFormat="1" ht="24">
      <c r="A56" s="146"/>
      <c r="B56" s="152"/>
      <c r="C56" s="149"/>
      <c r="D56" s="16" t="s">
        <v>160</v>
      </c>
      <c r="E56" s="13">
        <v>2173.3</v>
      </c>
      <c r="F56" s="67">
        <v>2173.3</v>
      </c>
      <c r="G56" s="65">
        <f>F56/E56*100</f>
        <v>100</v>
      </c>
    </row>
    <row r="57" spans="1:7" s="1" customFormat="1" ht="24">
      <c r="A57" s="146"/>
      <c r="B57" s="152"/>
      <c r="C57" s="149"/>
      <c r="D57" s="16" t="s">
        <v>30</v>
      </c>
      <c r="E57" s="13"/>
      <c r="F57" s="67"/>
      <c r="G57" s="65" t="e">
        <f>F57/E57*100</f>
        <v>#DIV/0!</v>
      </c>
    </row>
    <row r="58" spans="1:7" s="1" customFormat="1" ht="24">
      <c r="A58" s="146"/>
      <c r="B58" s="152"/>
      <c r="C58" s="149"/>
      <c r="D58" s="16" t="s">
        <v>52</v>
      </c>
      <c r="E58" s="13">
        <v>0</v>
      </c>
      <c r="F58" s="71">
        <v>0</v>
      </c>
      <c r="G58" s="65">
        <v>0</v>
      </c>
    </row>
    <row r="59" spans="1:7" s="1" customFormat="1" ht="13.5" thickBot="1">
      <c r="A59" s="147"/>
      <c r="B59" s="153"/>
      <c r="C59" s="150"/>
      <c r="D59" s="9" t="s">
        <v>31</v>
      </c>
      <c r="E59" s="63">
        <v>0</v>
      </c>
      <c r="F59" s="72">
        <v>0</v>
      </c>
      <c r="G59" s="70">
        <v>0</v>
      </c>
    </row>
    <row r="60" spans="1:7" ht="12.75">
      <c r="A60" s="145" t="s">
        <v>164</v>
      </c>
      <c r="B60" s="151" t="s">
        <v>46</v>
      </c>
      <c r="C60" s="148" t="s">
        <v>117</v>
      </c>
      <c r="D60" s="123" t="s">
        <v>24</v>
      </c>
      <c r="E60" s="124">
        <f>SUM(E61:E64)</f>
        <v>2173.3</v>
      </c>
      <c r="F60" s="119">
        <f>SUM(F61:F64)</f>
        <v>2173.3</v>
      </c>
      <c r="G60" s="125">
        <f>F60/E60*100</f>
        <v>100</v>
      </c>
    </row>
    <row r="61" spans="1:7" ht="24">
      <c r="A61" s="146"/>
      <c r="B61" s="152"/>
      <c r="C61" s="149"/>
      <c r="D61" s="104" t="s">
        <v>160</v>
      </c>
      <c r="E61" s="108">
        <v>2173.3</v>
      </c>
      <c r="F61" s="71">
        <v>2173.3</v>
      </c>
      <c r="G61" s="109">
        <f>F61/E61*100</f>
        <v>100</v>
      </c>
    </row>
    <row r="62" spans="1:7" ht="24">
      <c r="A62" s="146"/>
      <c r="B62" s="152"/>
      <c r="C62" s="149"/>
      <c r="D62" s="104" t="s">
        <v>30</v>
      </c>
      <c r="E62" s="108"/>
      <c r="F62" s="71"/>
      <c r="G62" s="109" t="e">
        <f>F62/E62*100</f>
        <v>#DIV/0!</v>
      </c>
    </row>
    <row r="63" spans="1:7" ht="24">
      <c r="A63" s="146"/>
      <c r="B63" s="152"/>
      <c r="C63" s="149"/>
      <c r="D63" s="104" t="s">
        <v>52</v>
      </c>
      <c r="E63" s="108"/>
      <c r="F63" s="71"/>
      <c r="G63" s="109">
        <v>0</v>
      </c>
    </row>
    <row r="64" spans="1:7" ht="13.5" thickBot="1">
      <c r="A64" s="147"/>
      <c r="B64" s="153"/>
      <c r="C64" s="150"/>
      <c r="D64" s="105" t="s">
        <v>31</v>
      </c>
      <c r="E64" s="110"/>
      <c r="F64" s="72"/>
      <c r="G64" s="111">
        <v>0</v>
      </c>
    </row>
  </sheetData>
  <sheetProtection/>
  <mergeCells count="43">
    <mergeCell ref="E1:G1"/>
    <mergeCell ref="A55:A59"/>
    <mergeCell ref="B55:B59"/>
    <mergeCell ref="C55:C59"/>
    <mergeCell ref="G8:G9"/>
    <mergeCell ref="A60:A64"/>
    <mergeCell ref="B60:B64"/>
    <mergeCell ref="C60:C64"/>
    <mergeCell ref="A45:A49"/>
    <mergeCell ref="B45:B49"/>
    <mergeCell ref="C45:C49"/>
    <mergeCell ref="A50:A54"/>
    <mergeCell ref="B50:B54"/>
    <mergeCell ref="C50:C54"/>
    <mergeCell ref="A35:A39"/>
    <mergeCell ref="B35:B39"/>
    <mergeCell ref="C35:C39"/>
    <mergeCell ref="A40:A44"/>
    <mergeCell ref="B40:B44"/>
    <mergeCell ref="C40:C44"/>
    <mergeCell ref="A25:A29"/>
    <mergeCell ref="B25:B29"/>
    <mergeCell ref="C25:C29"/>
    <mergeCell ref="A30:A34"/>
    <mergeCell ref="B30:B34"/>
    <mergeCell ref="C30:C34"/>
    <mergeCell ref="A10:A14"/>
    <mergeCell ref="C10:C14"/>
    <mergeCell ref="A15:A19"/>
    <mergeCell ref="B15:B19"/>
    <mergeCell ref="C15:C19"/>
    <mergeCell ref="A20:A24"/>
    <mergeCell ref="B20:B24"/>
    <mergeCell ref="C20:C24"/>
    <mergeCell ref="B2:G2"/>
    <mergeCell ref="B3:G3"/>
    <mergeCell ref="D5:G5"/>
    <mergeCell ref="D6:G6"/>
    <mergeCell ref="A8:A9"/>
    <mergeCell ref="B8:B9"/>
    <mergeCell ref="C8:C9"/>
    <mergeCell ref="D8:D9"/>
    <mergeCell ref="E8:F8"/>
  </mergeCells>
  <printOptions/>
  <pageMargins left="1.1811023622047245" right="1.1811023622047245" top="0.3937007874015748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D69" sqref="D69"/>
    </sheetView>
  </sheetViews>
  <sheetFormatPr defaultColWidth="9.140625" defaultRowHeight="12.75"/>
  <cols>
    <col min="1" max="1" width="7.28125" style="2" customWidth="1"/>
    <col min="2" max="2" width="14.28125" style="3" customWidth="1"/>
    <col min="3" max="3" width="40.28125" style="3" customWidth="1"/>
    <col min="4" max="4" width="48.7109375" style="3" customWidth="1"/>
    <col min="5" max="5" width="21.8515625" style="4" customWidth="1"/>
    <col min="6" max="6" width="20.57421875" style="4" customWidth="1"/>
    <col min="7" max="7" width="18.7109375" style="4" customWidth="1"/>
    <col min="8" max="11" width="9.140625" style="1" customWidth="1"/>
  </cols>
  <sheetData>
    <row r="1" ht="12.75">
      <c r="G1" s="5"/>
    </row>
    <row r="2" spans="2:7" ht="12.75">
      <c r="B2" s="136" t="s">
        <v>36</v>
      </c>
      <c r="C2" s="136"/>
      <c r="D2" s="136"/>
      <c r="E2" s="136"/>
      <c r="F2" s="136"/>
      <c r="G2" s="136"/>
    </row>
    <row r="3" spans="2:7" ht="12.75">
      <c r="B3" s="136" t="s">
        <v>142</v>
      </c>
      <c r="C3" s="136"/>
      <c r="D3" s="136"/>
      <c r="E3" s="136"/>
      <c r="F3" s="136"/>
      <c r="G3" s="136"/>
    </row>
    <row r="5" spans="2:9" ht="30.75" customHeight="1">
      <c r="B5" s="56" t="s">
        <v>1</v>
      </c>
      <c r="C5" s="17"/>
      <c r="D5" s="137" t="s">
        <v>86</v>
      </c>
      <c r="E5" s="138"/>
      <c r="F5" s="138"/>
      <c r="G5" s="138"/>
      <c r="H5" s="11"/>
      <c r="I5" s="11"/>
    </row>
    <row r="6" spans="2:9" ht="31.5" customHeight="1">
      <c r="B6" s="56" t="s">
        <v>2</v>
      </c>
      <c r="C6" s="17"/>
      <c r="D6" s="137" t="s">
        <v>83</v>
      </c>
      <c r="E6" s="135"/>
      <c r="F6" s="135"/>
      <c r="G6" s="135"/>
      <c r="H6" s="4"/>
      <c r="I6" s="4"/>
    </row>
    <row r="7" spans="2:7" ht="13.5" thickBot="1">
      <c r="B7" s="17"/>
      <c r="C7" s="17"/>
      <c r="D7" s="17"/>
      <c r="E7" s="18"/>
      <c r="F7" s="18"/>
      <c r="G7" s="18" t="s">
        <v>127</v>
      </c>
    </row>
    <row r="8" spans="1:7" ht="64.5" customHeight="1" thickBot="1">
      <c r="A8" s="139" t="s">
        <v>28</v>
      </c>
      <c r="B8" s="140" t="s">
        <v>3</v>
      </c>
      <c r="C8" s="140" t="s">
        <v>26</v>
      </c>
      <c r="D8" s="140" t="s">
        <v>32</v>
      </c>
      <c r="E8" s="143" t="s">
        <v>33</v>
      </c>
      <c r="F8" s="143"/>
      <c r="G8" s="20" t="s">
        <v>34</v>
      </c>
    </row>
    <row r="9" spans="1:7" ht="63.75" customHeight="1" thickBot="1">
      <c r="A9" s="139"/>
      <c r="B9" s="141"/>
      <c r="C9" s="141"/>
      <c r="D9" s="142"/>
      <c r="E9" s="21" t="s">
        <v>157</v>
      </c>
      <c r="F9" s="21" t="s">
        <v>143</v>
      </c>
      <c r="G9" s="20" t="s">
        <v>158</v>
      </c>
    </row>
    <row r="10" spans="1:7" ht="12.75">
      <c r="A10" s="145"/>
      <c r="B10" s="115" t="s">
        <v>50</v>
      </c>
      <c r="C10" s="148" t="s">
        <v>87</v>
      </c>
      <c r="D10" s="118" t="s">
        <v>24</v>
      </c>
      <c r="E10" s="119">
        <f>SUM(E11:E13)</f>
        <v>201244.2</v>
      </c>
      <c r="F10" s="119">
        <f>SUM(F11:F14)</f>
        <v>194570.2</v>
      </c>
      <c r="G10" s="120">
        <f>F10/E10*100</f>
        <v>96.68363113073569</v>
      </c>
    </row>
    <row r="11" spans="1:7" ht="12.75">
      <c r="A11" s="146"/>
      <c r="B11" s="115" t="s">
        <v>51</v>
      </c>
      <c r="C11" s="149"/>
      <c r="D11" s="16" t="s">
        <v>29</v>
      </c>
      <c r="E11" s="13">
        <f>SUM(E16+E21+E56)</f>
        <v>172084.40000000002</v>
      </c>
      <c r="F11" s="13">
        <f>SUM(F16+F21+F56)</f>
        <v>165708</v>
      </c>
      <c r="G11" s="65">
        <f aca="true" t="shared" si="0" ref="G11:G21">F11/E11*100</f>
        <v>96.29460892445798</v>
      </c>
    </row>
    <row r="12" spans="1:7" ht="24">
      <c r="A12" s="146"/>
      <c r="B12" s="116"/>
      <c r="C12" s="149"/>
      <c r="D12" s="16" t="s">
        <v>30</v>
      </c>
      <c r="E12" s="67">
        <f>SUM(E17+E22+E57)</f>
        <v>29159.800000000003</v>
      </c>
      <c r="F12" s="67">
        <f>SUM(F17+F22+F57)</f>
        <v>28862.2</v>
      </c>
      <c r="G12" s="65">
        <f t="shared" si="0"/>
        <v>98.97941686842844</v>
      </c>
    </row>
    <row r="13" spans="1:7" ht="24">
      <c r="A13" s="146"/>
      <c r="B13" s="116"/>
      <c r="C13" s="149"/>
      <c r="D13" s="16" t="s">
        <v>52</v>
      </c>
      <c r="E13" s="13"/>
      <c r="F13" s="67">
        <f>SUM(F18+F23+F58)</f>
        <v>0</v>
      </c>
      <c r="G13" s="65">
        <v>0</v>
      </c>
    </row>
    <row r="14" spans="1:7" ht="13.5" thickBot="1">
      <c r="A14" s="147"/>
      <c r="B14" s="117"/>
      <c r="C14" s="150"/>
      <c r="D14" s="9" t="s">
        <v>31</v>
      </c>
      <c r="E14" s="63">
        <v>0</v>
      </c>
      <c r="F14" s="69">
        <f>SUM(F19+F24+F59)</f>
        <v>0</v>
      </c>
      <c r="G14" s="70">
        <v>0</v>
      </c>
    </row>
    <row r="15" spans="1:7" ht="12.75">
      <c r="A15" s="151"/>
      <c r="B15" s="151" t="s">
        <v>91</v>
      </c>
      <c r="C15" s="154" t="s">
        <v>88</v>
      </c>
      <c r="D15" s="121" t="s">
        <v>24</v>
      </c>
      <c r="E15" s="122">
        <f>SUM(E16:E19)</f>
        <v>108945.1</v>
      </c>
      <c r="F15" s="122">
        <f>SUM(F16:F19)</f>
        <v>107831.21</v>
      </c>
      <c r="G15" s="120">
        <f t="shared" si="0"/>
        <v>98.97756760056212</v>
      </c>
    </row>
    <row r="16" spans="1:7" ht="12.75">
      <c r="A16" s="152"/>
      <c r="B16" s="152"/>
      <c r="C16" s="155"/>
      <c r="D16" s="16" t="s">
        <v>29</v>
      </c>
      <c r="E16" s="13">
        <v>108945.1</v>
      </c>
      <c r="F16" s="67">
        <v>107831.21</v>
      </c>
      <c r="G16" s="65">
        <f t="shared" si="0"/>
        <v>98.97756760056212</v>
      </c>
    </row>
    <row r="17" spans="1:7" ht="24">
      <c r="A17" s="152"/>
      <c r="B17" s="152"/>
      <c r="C17" s="155"/>
      <c r="D17" s="16" t="s">
        <v>30</v>
      </c>
      <c r="E17" s="67">
        <v>0</v>
      </c>
      <c r="F17" s="67">
        <v>0</v>
      </c>
      <c r="G17" s="65">
        <v>0</v>
      </c>
    </row>
    <row r="18" spans="1:7" ht="24">
      <c r="A18" s="152"/>
      <c r="B18" s="152"/>
      <c r="C18" s="155"/>
      <c r="D18" s="16" t="s">
        <v>52</v>
      </c>
      <c r="E18" s="13">
        <v>0</v>
      </c>
      <c r="F18" s="67">
        <v>0</v>
      </c>
      <c r="G18" s="65">
        <v>0</v>
      </c>
    </row>
    <row r="19" spans="1:7" ht="13.5" thickBot="1">
      <c r="A19" s="153"/>
      <c r="B19" s="153"/>
      <c r="C19" s="156"/>
      <c r="D19" s="9" t="s">
        <v>31</v>
      </c>
      <c r="E19" s="63">
        <v>0</v>
      </c>
      <c r="F19" s="69">
        <v>0</v>
      </c>
      <c r="G19" s="70">
        <v>0</v>
      </c>
    </row>
    <row r="20" spans="1:7" ht="12.75">
      <c r="A20" s="145">
        <v>1</v>
      </c>
      <c r="B20" s="151" t="s">
        <v>23</v>
      </c>
      <c r="C20" s="148" t="s">
        <v>45</v>
      </c>
      <c r="D20" s="123" t="s">
        <v>24</v>
      </c>
      <c r="E20" s="124">
        <f>SUM(E21:E24)</f>
        <v>88222.20000000001</v>
      </c>
      <c r="F20" s="119">
        <f>SUM(F21:F24)</f>
        <v>82701.81999999999</v>
      </c>
      <c r="G20" s="125">
        <f t="shared" si="0"/>
        <v>93.7426407412193</v>
      </c>
    </row>
    <row r="21" spans="1:7" ht="12.75">
      <c r="A21" s="146"/>
      <c r="B21" s="152"/>
      <c r="C21" s="149"/>
      <c r="D21" s="104" t="s">
        <v>29</v>
      </c>
      <c r="E21" s="108">
        <v>59606.3</v>
      </c>
      <c r="F21" s="67">
        <v>54383.52</v>
      </c>
      <c r="G21" s="109">
        <f t="shared" si="0"/>
        <v>91.23787250676521</v>
      </c>
    </row>
    <row r="22" spans="1:7" ht="24">
      <c r="A22" s="146"/>
      <c r="B22" s="152"/>
      <c r="C22" s="149"/>
      <c r="D22" s="104" t="s">
        <v>30</v>
      </c>
      <c r="E22" s="108">
        <v>28615.9</v>
      </c>
      <c r="F22" s="67">
        <v>28318.3</v>
      </c>
      <c r="G22" s="109">
        <v>0</v>
      </c>
    </row>
    <row r="23" spans="1:7" ht="24">
      <c r="A23" s="146"/>
      <c r="B23" s="152"/>
      <c r="C23" s="149"/>
      <c r="D23" s="104" t="s">
        <v>52</v>
      </c>
      <c r="E23" s="108"/>
      <c r="F23" s="71">
        <v>0</v>
      </c>
      <c r="G23" s="109">
        <v>0</v>
      </c>
    </row>
    <row r="24" spans="1:7" s="1" customFormat="1" ht="13.5" thickBot="1">
      <c r="A24" s="147"/>
      <c r="B24" s="153"/>
      <c r="C24" s="150"/>
      <c r="D24" s="105" t="s">
        <v>31</v>
      </c>
      <c r="E24" s="110">
        <v>0</v>
      </c>
      <c r="F24" s="72"/>
      <c r="G24" s="111">
        <v>0</v>
      </c>
    </row>
    <row r="25" spans="1:7" s="1" customFormat="1" ht="12.75">
      <c r="A25" s="145" t="s">
        <v>144</v>
      </c>
      <c r="B25" s="151" t="s">
        <v>46</v>
      </c>
      <c r="C25" s="148" t="s">
        <v>147</v>
      </c>
      <c r="D25" s="123" t="s">
        <v>24</v>
      </c>
      <c r="E25" s="122">
        <f>SUM(E26:E29)</f>
        <v>7293.1</v>
      </c>
      <c r="F25" s="122">
        <f>SUM(F26:F29)</f>
        <v>6629</v>
      </c>
      <c r="G25" s="125">
        <f>F25/E25*100</f>
        <v>90.89413281046468</v>
      </c>
    </row>
    <row r="26" spans="1:7" s="1" customFormat="1" ht="12.75">
      <c r="A26" s="146"/>
      <c r="B26" s="152"/>
      <c r="C26" s="149"/>
      <c r="D26" s="104" t="s">
        <v>29</v>
      </c>
      <c r="E26" s="108">
        <v>7293.1</v>
      </c>
      <c r="F26" s="71">
        <v>6629</v>
      </c>
      <c r="G26" s="109">
        <f>F26/E26*100</f>
        <v>90.89413281046468</v>
      </c>
    </row>
    <row r="27" spans="1:7" s="1" customFormat="1" ht="24">
      <c r="A27" s="146"/>
      <c r="B27" s="152"/>
      <c r="C27" s="149"/>
      <c r="D27" s="104" t="s">
        <v>30</v>
      </c>
      <c r="E27" s="108"/>
      <c r="F27" s="71"/>
      <c r="G27" s="109">
        <v>0</v>
      </c>
    </row>
    <row r="28" spans="1:7" s="1" customFormat="1" ht="24">
      <c r="A28" s="146"/>
      <c r="B28" s="152"/>
      <c r="C28" s="149"/>
      <c r="D28" s="104" t="s">
        <v>52</v>
      </c>
      <c r="E28" s="108"/>
      <c r="F28" s="71"/>
      <c r="G28" s="109">
        <v>0</v>
      </c>
    </row>
    <row r="29" spans="1:7" s="1" customFormat="1" ht="13.5" thickBot="1">
      <c r="A29" s="147"/>
      <c r="B29" s="153"/>
      <c r="C29" s="150"/>
      <c r="D29" s="105" t="s">
        <v>31</v>
      </c>
      <c r="E29" s="110"/>
      <c r="F29" s="72"/>
      <c r="G29" s="111">
        <v>0</v>
      </c>
    </row>
    <row r="30" spans="1:7" s="1" customFormat="1" ht="12.75">
      <c r="A30" s="145" t="s">
        <v>145</v>
      </c>
      <c r="B30" s="151" t="s">
        <v>48</v>
      </c>
      <c r="C30" s="148" t="s">
        <v>102</v>
      </c>
      <c r="D30" s="123" t="s">
        <v>24</v>
      </c>
      <c r="E30" s="122">
        <f>SUM(E31:E34)</f>
        <v>50696.4</v>
      </c>
      <c r="F30" s="122">
        <f>SUM(F31:F34)</f>
        <v>46251.02</v>
      </c>
      <c r="G30" s="125">
        <f>F30/E30*100</f>
        <v>91.23136948580174</v>
      </c>
    </row>
    <row r="31" spans="1:7" s="1" customFormat="1" ht="12.75">
      <c r="A31" s="146"/>
      <c r="B31" s="152"/>
      <c r="C31" s="149"/>
      <c r="D31" s="104" t="s">
        <v>29</v>
      </c>
      <c r="E31" s="108">
        <v>50696.4</v>
      </c>
      <c r="F31" s="71">
        <v>46251.02</v>
      </c>
      <c r="G31" s="109">
        <f>F31/E31*100</f>
        <v>91.23136948580174</v>
      </c>
    </row>
    <row r="32" spans="1:7" s="1" customFormat="1" ht="24">
      <c r="A32" s="146"/>
      <c r="B32" s="152"/>
      <c r="C32" s="149"/>
      <c r="D32" s="104" t="s">
        <v>30</v>
      </c>
      <c r="E32" s="108"/>
      <c r="F32" s="71"/>
      <c r="G32" s="109">
        <v>0</v>
      </c>
    </row>
    <row r="33" spans="1:7" s="1" customFormat="1" ht="24">
      <c r="A33" s="146"/>
      <c r="B33" s="152"/>
      <c r="C33" s="149"/>
      <c r="D33" s="104" t="s">
        <v>52</v>
      </c>
      <c r="E33" s="108"/>
      <c r="F33" s="71"/>
      <c r="G33" s="109">
        <v>0</v>
      </c>
    </row>
    <row r="34" spans="1:7" s="1" customFormat="1" ht="13.5" thickBot="1">
      <c r="A34" s="147"/>
      <c r="B34" s="153"/>
      <c r="C34" s="150"/>
      <c r="D34" s="105" t="s">
        <v>31</v>
      </c>
      <c r="E34" s="110"/>
      <c r="F34" s="72"/>
      <c r="G34" s="111">
        <v>0</v>
      </c>
    </row>
    <row r="35" spans="1:7" s="1" customFormat="1" ht="12.75">
      <c r="A35" s="158" t="s">
        <v>149</v>
      </c>
      <c r="B35" s="161" t="s">
        <v>153</v>
      </c>
      <c r="C35" s="148" t="s">
        <v>102</v>
      </c>
      <c r="D35" s="103" t="s">
        <v>24</v>
      </c>
      <c r="E35" s="14">
        <f>SUM(E36:E39)</f>
        <v>11468.1</v>
      </c>
      <c r="F35" s="14">
        <f>SUM(F36:F39)</f>
        <v>7800.82</v>
      </c>
      <c r="G35" s="107">
        <f>F35/E35*100</f>
        <v>68.02190423871434</v>
      </c>
    </row>
    <row r="36" spans="1:7" s="1" customFormat="1" ht="12.75">
      <c r="A36" s="159"/>
      <c r="B36" s="162"/>
      <c r="C36" s="149"/>
      <c r="D36" s="104" t="s">
        <v>29</v>
      </c>
      <c r="E36" s="108">
        <v>11468.1</v>
      </c>
      <c r="F36" s="71">
        <v>7800.82</v>
      </c>
      <c r="G36" s="109">
        <f>F36/E36*100</f>
        <v>68.02190423871434</v>
      </c>
    </row>
    <row r="37" spans="1:7" s="1" customFormat="1" ht="24">
      <c r="A37" s="159"/>
      <c r="B37" s="162"/>
      <c r="C37" s="149"/>
      <c r="D37" s="104" t="s">
        <v>30</v>
      </c>
      <c r="E37" s="108"/>
      <c r="F37" s="71"/>
      <c r="G37" s="109">
        <v>0</v>
      </c>
    </row>
    <row r="38" spans="1:7" s="1" customFormat="1" ht="24">
      <c r="A38" s="159"/>
      <c r="B38" s="162"/>
      <c r="C38" s="149"/>
      <c r="D38" s="104" t="s">
        <v>52</v>
      </c>
      <c r="E38" s="108"/>
      <c r="F38" s="71"/>
      <c r="G38" s="109">
        <v>0</v>
      </c>
    </row>
    <row r="39" spans="1:7" s="1" customFormat="1" ht="13.5" thickBot="1">
      <c r="A39" s="160"/>
      <c r="B39" s="163"/>
      <c r="C39" s="150"/>
      <c r="D39" s="105" t="s">
        <v>31</v>
      </c>
      <c r="E39" s="110"/>
      <c r="F39" s="72"/>
      <c r="G39" s="111">
        <v>0</v>
      </c>
    </row>
    <row r="40" spans="1:7" s="1" customFormat="1" ht="12.75">
      <c r="A40" s="164" t="s">
        <v>151</v>
      </c>
      <c r="B40" s="161" t="s">
        <v>152</v>
      </c>
      <c r="C40" s="148" t="s">
        <v>150</v>
      </c>
      <c r="D40" s="103" t="s">
        <v>24</v>
      </c>
      <c r="E40" s="14">
        <f>SUM(E41:E44)</f>
        <v>13566</v>
      </c>
      <c r="F40" s="14">
        <f>SUM(F41:F44)</f>
        <v>12902.5</v>
      </c>
      <c r="G40" s="107">
        <f aca="true" t="shared" si="1" ref="G40:G46">F40/E40*100</f>
        <v>95.10909627008698</v>
      </c>
    </row>
    <row r="41" spans="1:7" s="1" customFormat="1" ht="12.75">
      <c r="A41" s="159"/>
      <c r="B41" s="162"/>
      <c r="C41" s="149"/>
      <c r="D41" s="104" t="s">
        <v>29</v>
      </c>
      <c r="E41" s="108">
        <v>13566</v>
      </c>
      <c r="F41" s="71">
        <v>12902.5</v>
      </c>
      <c r="G41" s="109">
        <f t="shared" si="1"/>
        <v>95.10909627008698</v>
      </c>
    </row>
    <row r="42" spans="1:7" s="1" customFormat="1" ht="24">
      <c r="A42" s="159"/>
      <c r="B42" s="162"/>
      <c r="C42" s="149"/>
      <c r="D42" s="104" t="s">
        <v>30</v>
      </c>
      <c r="E42" s="108"/>
      <c r="F42" s="71"/>
      <c r="G42" s="109">
        <v>0</v>
      </c>
    </row>
    <row r="43" spans="1:7" s="1" customFormat="1" ht="24">
      <c r="A43" s="159"/>
      <c r="B43" s="162"/>
      <c r="C43" s="149"/>
      <c r="D43" s="104" t="s">
        <v>52</v>
      </c>
      <c r="E43" s="108"/>
      <c r="F43" s="71"/>
      <c r="G43" s="109">
        <v>0</v>
      </c>
    </row>
    <row r="44" spans="1:7" s="1" customFormat="1" ht="13.5" thickBot="1">
      <c r="A44" s="160"/>
      <c r="B44" s="163"/>
      <c r="C44" s="150"/>
      <c r="D44" s="105" t="s">
        <v>31</v>
      </c>
      <c r="E44" s="110"/>
      <c r="F44" s="72"/>
      <c r="G44" s="114">
        <v>0</v>
      </c>
    </row>
    <row r="45" spans="1:7" s="1" customFormat="1" ht="12.75">
      <c r="A45" s="164" t="s">
        <v>155</v>
      </c>
      <c r="B45" s="161" t="s">
        <v>154</v>
      </c>
      <c r="C45" s="148" t="s">
        <v>156</v>
      </c>
      <c r="D45" s="112" t="s">
        <v>24</v>
      </c>
      <c r="E45" s="106">
        <f>SUM(E46:E49)</f>
        <v>25662.3</v>
      </c>
      <c r="F45" s="113">
        <f>SUM(F46:F49)</f>
        <v>25547.7</v>
      </c>
      <c r="G45" s="107">
        <f t="shared" si="1"/>
        <v>99.55343051869863</v>
      </c>
    </row>
    <row r="46" spans="1:7" s="1" customFormat="1" ht="12.75">
      <c r="A46" s="159"/>
      <c r="B46" s="162"/>
      <c r="C46" s="149"/>
      <c r="D46" s="104" t="s">
        <v>29</v>
      </c>
      <c r="E46" s="13">
        <v>25662.3</v>
      </c>
      <c r="F46" s="71">
        <v>25547.7</v>
      </c>
      <c r="G46" s="109">
        <f t="shared" si="1"/>
        <v>99.55343051869863</v>
      </c>
    </row>
    <row r="47" spans="1:7" s="1" customFormat="1" ht="24">
      <c r="A47" s="159"/>
      <c r="B47" s="162"/>
      <c r="C47" s="149"/>
      <c r="D47" s="104" t="s">
        <v>30</v>
      </c>
      <c r="E47" s="13"/>
      <c r="F47" s="71"/>
      <c r="G47" s="109">
        <v>0</v>
      </c>
    </row>
    <row r="48" spans="1:7" s="1" customFormat="1" ht="24">
      <c r="A48" s="159"/>
      <c r="B48" s="162"/>
      <c r="C48" s="149"/>
      <c r="D48" s="104" t="s">
        <v>52</v>
      </c>
      <c r="E48" s="13"/>
      <c r="F48" s="71"/>
      <c r="G48" s="109">
        <v>0</v>
      </c>
    </row>
    <row r="49" spans="1:7" s="1" customFormat="1" ht="13.5" thickBot="1">
      <c r="A49" s="160"/>
      <c r="B49" s="163"/>
      <c r="C49" s="150"/>
      <c r="D49" s="105" t="s">
        <v>31</v>
      </c>
      <c r="E49" s="101"/>
      <c r="F49" s="102"/>
      <c r="G49" s="114">
        <v>0</v>
      </c>
    </row>
    <row r="50" spans="1:7" s="1" customFormat="1" ht="12.75">
      <c r="A50" s="145" t="s">
        <v>148</v>
      </c>
      <c r="B50" s="151" t="s">
        <v>146</v>
      </c>
      <c r="C50" s="148" t="s">
        <v>97</v>
      </c>
      <c r="D50" s="123" t="s">
        <v>24</v>
      </c>
      <c r="E50" s="124">
        <f>SUM(E51:E54)</f>
        <v>30232.7</v>
      </c>
      <c r="F50" s="119">
        <f>SUM(F51:F54)</f>
        <v>29821.8</v>
      </c>
      <c r="G50" s="125">
        <f>F50/E50*100</f>
        <v>98.64087560819907</v>
      </c>
    </row>
    <row r="51" spans="1:7" s="1" customFormat="1" ht="12.75">
      <c r="A51" s="146"/>
      <c r="B51" s="152"/>
      <c r="C51" s="149"/>
      <c r="D51" s="104" t="s">
        <v>29</v>
      </c>
      <c r="E51" s="108">
        <v>1616.8</v>
      </c>
      <c r="F51" s="71">
        <v>1503.5</v>
      </c>
      <c r="G51" s="109">
        <f>F51/E51*100</f>
        <v>92.99233052944086</v>
      </c>
    </row>
    <row r="52" spans="1:7" s="1" customFormat="1" ht="24">
      <c r="A52" s="146"/>
      <c r="B52" s="152"/>
      <c r="C52" s="149"/>
      <c r="D52" s="104" t="s">
        <v>30</v>
      </c>
      <c r="E52" s="108">
        <v>28615.9</v>
      </c>
      <c r="F52" s="71">
        <v>28318.3</v>
      </c>
      <c r="G52" s="109">
        <f>F52/E52*100</f>
        <v>98.96001873084543</v>
      </c>
    </row>
    <row r="53" spans="1:7" s="1" customFormat="1" ht="24">
      <c r="A53" s="146"/>
      <c r="B53" s="152"/>
      <c r="C53" s="149"/>
      <c r="D53" s="104" t="s">
        <v>52</v>
      </c>
      <c r="E53" s="108"/>
      <c r="F53" s="71"/>
      <c r="G53" s="109">
        <v>0</v>
      </c>
    </row>
    <row r="54" spans="1:7" s="1" customFormat="1" ht="13.5" thickBot="1">
      <c r="A54" s="147"/>
      <c r="B54" s="153"/>
      <c r="C54" s="150"/>
      <c r="D54" s="105" t="s">
        <v>31</v>
      </c>
      <c r="E54" s="110"/>
      <c r="F54" s="72"/>
      <c r="G54" s="111">
        <v>0</v>
      </c>
    </row>
    <row r="55" spans="1:7" s="1" customFormat="1" ht="12.75">
      <c r="A55" s="145">
        <v>2</v>
      </c>
      <c r="B55" s="151" t="s">
        <v>23</v>
      </c>
      <c r="C55" s="148" t="s">
        <v>84</v>
      </c>
      <c r="D55" s="121" t="s">
        <v>24</v>
      </c>
      <c r="E55" s="122">
        <f>SUM(E56:E59)</f>
        <v>4076.9</v>
      </c>
      <c r="F55" s="122">
        <f>SUM(F56:F59)</f>
        <v>4037.17</v>
      </c>
      <c r="G55" s="120">
        <f>F55/E55*100</f>
        <v>99.02548504991537</v>
      </c>
    </row>
    <row r="56" spans="1:7" s="1" customFormat="1" ht="12.75">
      <c r="A56" s="146"/>
      <c r="B56" s="152"/>
      <c r="C56" s="149"/>
      <c r="D56" s="16" t="s">
        <v>29</v>
      </c>
      <c r="E56" s="13">
        <v>3533</v>
      </c>
      <c r="F56" s="67">
        <v>3493.27</v>
      </c>
      <c r="G56" s="65">
        <f>F56/E56*100</f>
        <v>98.87545994905179</v>
      </c>
    </row>
    <row r="57" spans="1:7" s="1" customFormat="1" ht="24">
      <c r="A57" s="146"/>
      <c r="B57" s="152"/>
      <c r="C57" s="149"/>
      <c r="D57" s="16" t="s">
        <v>30</v>
      </c>
      <c r="E57" s="13">
        <v>543.9</v>
      </c>
      <c r="F57" s="67">
        <v>543.9</v>
      </c>
      <c r="G57" s="65">
        <f>F57/E57*100</f>
        <v>100</v>
      </c>
    </row>
    <row r="58" spans="1:7" s="1" customFormat="1" ht="24">
      <c r="A58" s="146"/>
      <c r="B58" s="152"/>
      <c r="C58" s="149"/>
      <c r="D58" s="16" t="s">
        <v>52</v>
      </c>
      <c r="E58" s="13">
        <v>0</v>
      </c>
      <c r="F58" s="71">
        <v>0</v>
      </c>
      <c r="G58" s="65">
        <v>0</v>
      </c>
    </row>
    <row r="59" spans="1:7" s="1" customFormat="1" ht="13.5" thickBot="1">
      <c r="A59" s="147"/>
      <c r="B59" s="153"/>
      <c r="C59" s="150"/>
      <c r="D59" s="9" t="s">
        <v>31</v>
      </c>
      <c r="E59" s="63">
        <v>0</v>
      </c>
      <c r="F59" s="72">
        <v>0</v>
      </c>
      <c r="G59" s="70">
        <v>0</v>
      </c>
    </row>
  </sheetData>
  <sheetProtection/>
  <mergeCells count="38">
    <mergeCell ref="B30:B34"/>
    <mergeCell ref="C30:C34"/>
    <mergeCell ref="A40:A44"/>
    <mergeCell ref="B40:B44"/>
    <mergeCell ref="C40:C44"/>
    <mergeCell ref="A35:A39"/>
    <mergeCell ref="B35:B39"/>
    <mergeCell ref="A30:A34"/>
    <mergeCell ref="A55:A59"/>
    <mergeCell ref="B55:B59"/>
    <mergeCell ref="C55:C59"/>
    <mergeCell ref="C35:C39"/>
    <mergeCell ref="A25:A29"/>
    <mergeCell ref="A50:A54"/>
    <mergeCell ref="B25:B29"/>
    <mergeCell ref="B50:B54"/>
    <mergeCell ref="C25:C29"/>
    <mergeCell ref="C50:C54"/>
    <mergeCell ref="A45:A49"/>
    <mergeCell ref="B45:B49"/>
    <mergeCell ref="C45:C49"/>
    <mergeCell ref="A10:A14"/>
    <mergeCell ref="C10:C14"/>
    <mergeCell ref="A15:A19"/>
    <mergeCell ref="B15:B19"/>
    <mergeCell ref="C15:C19"/>
    <mergeCell ref="A20:A24"/>
    <mergeCell ref="B20:B24"/>
    <mergeCell ref="C20:C24"/>
    <mergeCell ref="B2:G2"/>
    <mergeCell ref="B3:G3"/>
    <mergeCell ref="D5:G5"/>
    <mergeCell ref="D6:G6"/>
    <mergeCell ref="A8:A9"/>
    <mergeCell ref="B8:B9"/>
    <mergeCell ref="C8:C9"/>
    <mergeCell ref="D8:D9"/>
    <mergeCell ref="E8:F8"/>
  </mergeCells>
  <printOptions/>
  <pageMargins left="1.1811023622047245" right="1.1811023622047245" top="0.3937007874015748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8515625" style="2" customWidth="1"/>
    <col min="2" max="2" width="14.28125" style="3" customWidth="1"/>
    <col min="3" max="3" width="40.28125" style="3" customWidth="1"/>
    <col min="4" max="4" width="48.7109375" style="3" customWidth="1"/>
    <col min="5" max="5" width="21.8515625" style="4" customWidth="1"/>
    <col min="6" max="6" width="20.57421875" style="4" customWidth="1"/>
    <col min="7" max="7" width="18.7109375" style="4" customWidth="1"/>
    <col min="8" max="11" width="9.140625" style="1" customWidth="1"/>
  </cols>
  <sheetData>
    <row r="1" ht="12.75">
      <c r="G1" s="5" t="s">
        <v>35</v>
      </c>
    </row>
    <row r="2" spans="2:7" ht="12.75">
      <c r="B2" s="136" t="s">
        <v>159</v>
      </c>
      <c r="C2" s="136"/>
      <c r="D2" s="136"/>
      <c r="E2" s="136"/>
      <c r="F2" s="136"/>
      <c r="G2" s="136"/>
    </row>
    <row r="3" spans="2:7" ht="12.75">
      <c r="B3" s="136" t="s">
        <v>126</v>
      </c>
      <c r="C3" s="136"/>
      <c r="D3" s="136"/>
      <c r="E3" s="136"/>
      <c r="F3" s="136"/>
      <c r="G3" s="136"/>
    </row>
    <row r="5" spans="2:9" ht="30.75" customHeight="1">
      <c r="B5" s="56" t="s">
        <v>1</v>
      </c>
      <c r="C5" s="17"/>
      <c r="D5" s="137" t="s">
        <v>86</v>
      </c>
      <c r="E5" s="138"/>
      <c r="F5" s="138"/>
      <c r="G5" s="138"/>
      <c r="H5" s="11"/>
      <c r="I5" s="11"/>
    </row>
    <row r="6" spans="2:9" ht="31.5" customHeight="1">
      <c r="B6" s="56" t="s">
        <v>2</v>
      </c>
      <c r="C6" s="17"/>
      <c r="D6" s="137" t="s">
        <v>83</v>
      </c>
      <c r="E6" s="135"/>
      <c r="F6" s="135"/>
      <c r="G6" s="135"/>
      <c r="H6" s="4"/>
      <c r="I6" s="4"/>
    </row>
    <row r="7" spans="2:7" ht="13.5" thickBot="1">
      <c r="B7" s="17"/>
      <c r="C7" s="17"/>
      <c r="D7" s="17"/>
      <c r="E7" s="18"/>
      <c r="F7" s="18"/>
      <c r="G7" s="18" t="s">
        <v>127</v>
      </c>
    </row>
    <row r="8" spans="1:7" ht="64.5" customHeight="1" thickBot="1">
      <c r="A8" s="139" t="s">
        <v>28</v>
      </c>
      <c r="B8" s="140" t="s">
        <v>3</v>
      </c>
      <c r="C8" s="140" t="s">
        <v>26</v>
      </c>
      <c r="D8" s="140" t="s">
        <v>32</v>
      </c>
      <c r="E8" s="143" t="s">
        <v>33</v>
      </c>
      <c r="F8" s="143"/>
      <c r="G8" s="20" t="s">
        <v>34</v>
      </c>
    </row>
    <row r="9" spans="1:7" ht="63.75" customHeight="1" thickBot="1">
      <c r="A9" s="139"/>
      <c r="B9" s="141"/>
      <c r="C9" s="141"/>
      <c r="D9" s="142"/>
      <c r="E9" s="21" t="s">
        <v>100</v>
      </c>
      <c r="F9" s="21" t="s">
        <v>128</v>
      </c>
      <c r="G9" s="20" t="s">
        <v>21</v>
      </c>
    </row>
    <row r="10" spans="1:7" ht="12.75">
      <c r="A10" s="158"/>
      <c r="B10" s="7" t="s">
        <v>50</v>
      </c>
      <c r="C10" s="148" t="s">
        <v>87</v>
      </c>
      <c r="D10" s="8" t="s">
        <v>24</v>
      </c>
      <c r="E10" s="12">
        <f>SUM(E11:E13)</f>
        <v>28741.8</v>
      </c>
      <c r="F10" s="12">
        <f>SUM(F11:F14)</f>
        <v>28813.199999999997</v>
      </c>
      <c r="G10" s="64">
        <f>F10/E10*100</f>
        <v>100.24841867941466</v>
      </c>
    </row>
    <row r="11" spans="1:7" ht="24">
      <c r="A11" s="159"/>
      <c r="B11" s="7" t="s">
        <v>51</v>
      </c>
      <c r="C11" s="149"/>
      <c r="D11" s="16" t="s">
        <v>160</v>
      </c>
      <c r="E11" s="13">
        <f>SUM(E16+E21+E26)</f>
        <v>28741.8</v>
      </c>
      <c r="F11" s="13">
        <f>SUM(F16+F21+F26)</f>
        <v>28813.199999999997</v>
      </c>
      <c r="G11" s="65">
        <f aca="true" t="shared" si="0" ref="G11:G21">F11/E11*100</f>
        <v>100.24841867941466</v>
      </c>
    </row>
    <row r="12" spans="1:7" ht="24">
      <c r="A12" s="159"/>
      <c r="B12" s="66"/>
      <c r="C12" s="149"/>
      <c r="D12" s="16" t="s">
        <v>30</v>
      </c>
      <c r="E12" s="67"/>
      <c r="F12" s="67"/>
      <c r="G12" s="65" t="e">
        <f t="shared" si="0"/>
        <v>#DIV/0!</v>
      </c>
    </row>
    <row r="13" spans="1:7" ht="24">
      <c r="A13" s="159"/>
      <c r="B13" s="66"/>
      <c r="C13" s="149"/>
      <c r="D13" s="16" t="s">
        <v>52</v>
      </c>
      <c r="E13" s="13"/>
      <c r="F13" s="67">
        <f>SUM(F18+F23+F28)</f>
        <v>0</v>
      </c>
      <c r="G13" s="65">
        <v>0</v>
      </c>
    </row>
    <row r="14" spans="1:7" ht="13.5" thickBot="1">
      <c r="A14" s="160"/>
      <c r="B14" s="68"/>
      <c r="C14" s="150"/>
      <c r="D14" s="9" t="s">
        <v>31</v>
      </c>
      <c r="E14" s="63">
        <v>0</v>
      </c>
      <c r="F14" s="69">
        <f>SUM(F19+F24+F29)</f>
        <v>0</v>
      </c>
      <c r="G14" s="70">
        <v>0</v>
      </c>
    </row>
    <row r="15" spans="1:7" ht="12.75">
      <c r="A15" s="161"/>
      <c r="B15" s="161" t="s">
        <v>91</v>
      </c>
      <c r="C15" s="154" t="s">
        <v>88</v>
      </c>
      <c r="D15" s="10" t="s">
        <v>24</v>
      </c>
      <c r="E15" s="14">
        <f>SUM(E16:E19)</f>
        <v>21807.1</v>
      </c>
      <c r="F15" s="14">
        <f>SUM(F16:F19)</f>
        <v>21989.1</v>
      </c>
      <c r="G15" s="64">
        <f t="shared" si="0"/>
        <v>100.83459056912656</v>
      </c>
    </row>
    <row r="16" spans="1:7" ht="24">
      <c r="A16" s="162"/>
      <c r="B16" s="162"/>
      <c r="C16" s="155"/>
      <c r="D16" s="16" t="s">
        <v>160</v>
      </c>
      <c r="E16" s="13">
        <v>21807.1</v>
      </c>
      <c r="F16" s="67">
        <v>21989.1</v>
      </c>
      <c r="G16" s="65">
        <f t="shared" si="0"/>
        <v>100.83459056912656</v>
      </c>
    </row>
    <row r="17" spans="1:7" ht="24">
      <c r="A17" s="162"/>
      <c r="B17" s="162"/>
      <c r="C17" s="155"/>
      <c r="D17" s="16" t="s">
        <v>30</v>
      </c>
      <c r="E17" s="67">
        <v>0</v>
      </c>
      <c r="F17" s="67">
        <v>0</v>
      </c>
      <c r="G17" s="65">
        <v>0</v>
      </c>
    </row>
    <row r="18" spans="1:7" ht="24">
      <c r="A18" s="162"/>
      <c r="B18" s="162"/>
      <c r="C18" s="155"/>
      <c r="D18" s="16" t="s">
        <v>52</v>
      </c>
      <c r="E18" s="13">
        <v>0</v>
      </c>
      <c r="F18" s="67">
        <v>0</v>
      </c>
      <c r="G18" s="65">
        <v>0</v>
      </c>
    </row>
    <row r="19" spans="1:7" ht="13.5" thickBot="1">
      <c r="A19" s="163"/>
      <c r="B19" s="163"/>
      <c r="C19" s="156"/>
      <c r="D19" s="9" t="s">
        <v>31</v>
      </c>
      <c r="E19" s="63">
        <v>0</v>
      </c>
      <c r="F19" s="69">
        <v>0</v>
      </c>
      <c r="G19" s="70">
        <v>0</v>
      </c>
    </row>
    <row r="20" spans="1:7" ht="12.75">
      <c r="A20" s="158">
        <v>1</v>
      </c>
      <c r="B20" s="161" t="s">
        <v>23</v>
      </c>
      <c r="C20" s="148" t="s">
        <v>45</v>
      </c>
      <c r="D20" s="10" t="s">
        <v>24</v>
      </c>
      <c r="E20" s="14">
        <v>4761.4</v>
      </c>
      <c r="F20" s="14">
        <f>SUM(F21:F24)</f>
        <v>4650.8</v>
      </c>
      <c r="G20" s="64">
        <f t="shared" si="0"/>
        <v>97.67715377830051</v>
      </c>
    </row>
    <row r="21" spans="1:7" ht="12.75">
      <c r="A21" s="159"/>
      <c r="B21" s="162"/>
      <c r="C21" s="149"/>
      <c r="D21" s="16" t="s">
        <v>29</v>
      </c>
      <c r="E21" s="13">
        <v>4761.4</v>
      </c>
      <c r="F21" s="67">
        <v>4650.8</v>
      </c>
      <c r="G21" s="65">
        <f t="shared" si="0"/>
        <v>97.67715377830051</v>
      </c>
    </row>
    <row r="22" spans="1:7" ht="24">
      <c r="A22" s="159"/>
      <c r="B22" s="162"/>
      <c r="C22" s="149"/>
      <c r="D22" s="16" t="s">
        <v>30</v>
      </c>
      <c r="E22" s="13"/>
      <c r="F22" s="67">
        <v>0</v>
      </c>
      <c r="G22" s="65">
        <v>0</v>
      </c>
    </row>
    <row r="23" spans="1:7" ht="24">
      <c r="A23" s="159"/>
      <c r="B23" s="162"/>
      <c r="C23" s="149"/>
      <c r="D23" s="16" t="s">
        <v>52</v>
      </c>
      <c r="E23" s="13"/>
      <c r="F23" s="71">
        <v>0</v>
      </c>
      <c r="G23" s="65">
        <v>0</v>
      </c>
    </row>
    <row r="24" spans="1:7" ht="13.5" thickBot="1">
      <c r="A24" s="160"/>
      <c r="B24" s="163"/>
      <c r="C24" s="150"/>
      <c r="D24" s="9" t="s">
        <v>31</v>
      </c>
      <c r="E24" s="63">
        <v>0</v>
      </c>
      <c r="F24" s="72"/>
      <c r="G24" s="70">
        <v>0</v>
      </c>
    </row>
    <row r="25" spans="1:7" ht="12.75">
      <c r="A25" s="158">
        <v>2</v>
      </c>
      <c r="B25" s="161" t="s">
        <v>23</v>
      </c>
      <c r="C25" s="148" t="s">
        <v>84</v>
      </c>
      <c r="D25" s="10" t="s">
        <v>24</v>
      </c>
      <c r="E25" s="14">
        <f>SUM(E26:E29)</f>
        <v>2173.3</v>
      </c>
      <c r="F25" s="14">
        <f>SUM(F26:F29)</f>
        <v>2173.3</v>
      </c>
      <c r="G25" s="64">
        <f>F25/E25*100</f>
        <v>100</v>
      </c>
    </row>
    <row r="26" spans="1:7" ht="12.75">
      <c r="A26" s="159"/>
      <c r="B26" s="162"/>
      <c r="C26" s="149"/>
      <c r="D26" s="16" t="s">
        <v>29</v>
      </c>
      <c r="E26" s="13">
        <v>2173.3</v>
      </c>
      <c r="F26" s="67">
        <v>2173.3</v>
      </c>
      <c r="G26" s="65">
        <f>F26/E26*100</f>
        <v>100</v>
      </c>
    </row>
    <row r="27" spans="1:7" ht="24">
      <c r="A27" s="159"/>
      <c r="B27" s="162"/>
      <c r="C27" s="149"/>
      <c r="D27" s="16" t="s">
        <v>30</v>
      </c>
      <c r="E27" s="13"/>
      <c r="F27" s="67"/>
      <c r="G27" s="65" t="e">
        <f>F27/E27*100</f>
        <v>#DIV/0!</v>
      </c>
    </row>
    <row r="28" spans="1:7" ht="24">
      <c r="A28" s="159"/>
      <c r="B28" s="162"/>
      <c r="C28" s="149"/>
      <c r="D28" s="16" t="s">
        <v>52</v>
      </c>
      <c r="E28" s="13">
        <v>0</v>
      </c>
      <c r="F28" s="71">
        <v>0</v>
      </c>
      <c r="G28" s="65">
        <v>0</v>
      </c>
    </row>
    <row r="29" spans="1:7" ht="13.5" thickBot="1">
      <c r="A29" s="160"/>
      <c r="B29" s="163"/>
      <c r="C29" s="150"/>
      <c r="D29" s="9" t="s">
        <v>31</v>
      </c>
      <c r="E29" s="63">
        <v>0</v>
      </c>
      <c r="F29" s="72">
        <v>0</v>
      </c>
      <c r="G29" s="70">
        <v>0</v>
      </c>
    </row>
  </sheetData>
  <sheetProtection/>
  <mergeCells count="20">
    <mergeCell ref="C20:C24"/>
    <mergeCell ref="B2:G2"/>
    <mergeCell ref="B3:G3"/>
    <mergeCell ref="D5:G5"/>
    <mergeCell ref="A8:A9"/>
    <mergeCell ref="B8:B9"/>
    <mergeCell ref="C8:C9"/>
    <mergeCell ref="D8:D9"/>
    <mergeCell ref="E8:F8"/>
    <mergeCell ref="D6:G6"/>
    <mergeCell ref="A25:A29"/>
    <mergeCell ref="B25:B29"/>
    <mergeCell ref="C25:C29"/>
    <mergeCell ref="A10:A14"/>
    <mergeCell ref="C10:C14"/>
    <mergeCell ref="A15:A19"/>
    <mergeCell ref="B15:B19"/>
    <mergeCell ref="C15:C19"/>
    <mergeCell ref="A20:A24"/>
    <mergeCell ref="B20:B24"/>
  </mergeCells>
  <printOptions/>
  <pageMargins left="1.1811023622047245" right="1.1811023622047245" top="0.3937007874015748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.8515625" style="2" customWidth="1"/>
    <col min="2" max="2" width="14.28125" style="3" customWidth="1"/>
    <col min="3" max="3" width="40.28125" style="3" customWidth="1"/>
    <col min="4" max="4" width="48.7109375" style="3" customWidth="1"/>
    <col min="5" max="5" width="21.8515625" style="4" customWidth="1"/>
    <col min="6" max="6" width="20.57421875" style="4" customWidth="1"/>
    <col min="7" max="7" width="18.7109375" style="4" customWidth="1"/>
    <col min="8" max="11" width="9.140625" style="1" customWidth="1"/>
  </cols>
  <sheetData>
    <row r="1" ht="12.75">
      <c r="G1" s="5" t="s">
        <v>35</v>
      </c>
    </row>
    <row r="2" spans="2:7" ht="12.75">
      <c r="B2" s="136" t="s">
        <v>36</v>
      </c>
      <c r="C2" s="136"/>
      <c r="D2" s="136"/>
      <c r="E2" s="136"/>
      <c r="F2" s="136"/>
      <c r="G2" s="136"/>
    </row>
    <row r="3" spans="2:7" ht="12.75">
      <c r="B3" s="136" t="s">
        <v>126</v>
      </c>
      <c r="C3" s="136"/>
      <c r="D3" s="136"/>
      <c r="E3" s="136"/>
      <c r="F3" s="136"/>
      <c r="G3" s="136"/>
    </row>
    <row r="5" spans="2:9" ht="30.75" customHeight="1">
      <c r="B5" s="56" t="s">
        <v>1</v>
      </c>
      <c r="C5" s="17"/>
      <c r="D5" s="137" t="s">
        <v>92</v>
      </c>
      <c r="E5" s="138"/>
      <c r="F5" s="138"/>
      <c r="G5" s="138"/>
      <c r="H5" s="11"/>
      <c r="I5" s="11"/>
    </row>
    <row r="6" spans="2:9" ht="15.75">
      <c r="B6" s="56" t="s">
        <v>2</v>
      </c>
      <c r="C6" s="17"/>
      <c r="D6" s="6" t="s">
        <v>93</v>
      </c>
      <c r="E6" s="18"/>
      <c r="F6" s="18"/>
      <c r="G6" s="18"/>
      <c r="H6" s="4"/>
      <c r="I6" s="4"/>
    </row>
    <row r="7" spans="2:9" ht="15.75">
      <c r="B7" s="56" t="s">
        <v>94</v>
      </c>
      <c r="C7" s="17"/>
      <c r="D7" s="6" t="s">
        <v>83</v>
      </c>
      <c r="E7" s="18"/>
      <c r="F7" s="18"/>
      <c r="G7" s="18"/>
      <c r="H7" s="4"/>
      <c r="I7" s="4"/>
    </row>
    <row r="8" spans="2:9" ht="15.75">
      <c r="B8" s="56"/>
      <c r="C8" s="17"/>
      <c r="D8" s="6"/>
      <c r="E8" s="18"/>
      <c r="F8" s="18"/>
      <c r="G8" s="18"/>
      <c r="H8" s="4"/>
      <c r="I8" s="4"/>
    </row>
    <row r="9" spans="2:7" ht="13.5" thickBot="1">
      <c r="B9" s="17"/>
      <c r="C9" s="17"/>
      <c r="D9" s="17"/>
      <c r="E9" s="18"/>
      <c r="F9" s="18"/>
      <c r="G9" s="18"/>
    </row>
    <row r="10" spans="1:7" ht="64.5" customHeight="1" thickBot="1">
      <c r="A10" s="139" t="s">
        <v>28</v>
      </c>
      <c r="B10" s="140" t="s">
        <v>3</v>
      </c>
      <c r="C10" s="140" t="s">
        <v>26</v>
      </c>
      <c r="D10" s="140" t="s">
        <v>32</v>
      </c>
      <c r="E10" s="143" t="s">
        <v>33</v>
      </c>
      <c r="F10" s="143"/>
      <c r="G10" s="20" t="s">
        <v>34</v>
      </c>
    </row>
    <row r="11" spans="1:7" ht="63.75" customHeight="1" thickBot="1">
      <c r="A11" s="139"/>
      <c r="B11" s="141"/>
      <c r="C11" s="141"/>
      <c r="D11" s="142"/>
      <c r="E11" s="21" t="s">
        <v>33</v>
      </c>
      <c r="F11" s="21" t="s">
        <v>128</v>
      </c>
      <c r="G11" s="20" t="s">
        <v>21</v>
      </c>
    </row>
    <row r="12" spans="1:7" ht="12.75">
      <c r="A12" s="158"/>
      <c r="B12" s="7" t="s">
        <v>50</v>
      </c>
      <c r="C12" s="148" t="s">
        <v>92</v>
      </c>
      <c r="D12" s="8" t="s">
        <v>24</v>
      </c>
      <c r="E12" s="12">
        <f>SUM(E13:E15)</f>
        <v>52021.2</v>
      </c>
      <c r="F12" s="12">
        <f>SUM(F13:F16)</f>
        <v>52020.2</v>
      </c>
      <c r="G12" s="64">
        <f>F12/E12*100</f>
        <v>99.99807770678109</v>
      </c>
    </row>
    <row r="13" spans="1:7" ht="12.75">
      <c r="A13" s="159"/>
      <c r="B13" s="7" t="s">
        <v>51</v>
      </c>
      <c r="C13" s="149"/>
      <c r="D13" s="15" t="s">
        <v>29</v>
      </c>
      <c r="E13" s="13">
        <v>521.2</v>
      </c>
      <c r="F13" s="13">
        <v>520.2</v>
      </c>
      <c r="G13" s="65">
        <f aca="true" t="shared" si="0" ref="G13:G18">F13/E13*100</f>
        <v>99.80813507290868</v>
      </c>
    </row>
    <row r="14" spans="1:7" ht="24">
      <c r="A14" s="159"/>
      <c r="B14" s="66"/>
      <c r="C14" s="149"/>
      <c r="D14" s="15" t="s">
        <v>30</v>
      </c>
      <c r="E14" s="67">
        <v>51500</v>
      </c>
      <c r="F14" s="67">
        <v>51500</v>
      </c>
      <c r="G14" s="65">
        <f t="shared" si="0"/>
        <v>100</v>
      </c>
    </row>
    <row r="15" spans="1:7" ht="24">
      <c r="A15" s="159"/>
      <c r="B15" s="66"/>
      <c r="C15" s="149"/>
      <c r="D15" s="15" t="s">
        <v>52</v>
      </c>
      <c r="E15" s="13">
        <f>SUM(E20)</f>
        <v>0</v>
      </c>
      <c r="F15" s="13">
        <f>SUM(F20)</f>
        <v>0</v>
      </c>
      <c r="G15" s="65">
        <v>0</v>
      </c>
    </row>
    <row r="16" spans="1:7" ht="13.5" thickBot="1">
      <c r="A16" s="160"/>
      <c r="B16" s="68"/>
      <c r="C16" s="150"/>
      <c r="D16" s="9" t="s">
        <v>31</v>
      </c>
      <c r="E16" s="63">
        <f>SUM(E21)</f>
        <v>0</v>
      </c>
      <c r="F16" s="63">
        <f>SUM(F21)</f>
        <v>0</v>
      </c>
      <c r="G16" s="70">
        <v>0</v>
      </c>
    </row>
    <row r="17" spans="1:7" ht="12.75">
      <c r="A17" s="158">
        <v>1</v>
      </c>
      <c r="B17" s="161" t="s">
        <v>23</v>
      </c>
      <c r="C17" s="148" t="s">
        <v>95</v>
      </c>
      <c r="D17" s="10" t="s">
        <v>24</v>
      </c>
      <c r="E17" s="14">
        <f>SUM(E18:E21)</f>
        <v>52021.2</v>
      </c>
      <c r="F17" s="14">
        <f>SUM(F18:F21)</f>
        <v>52020.2</v>
      </c>
      <c r="G17" s="64">
        <f t="shared" si="0"/>
        <v>99.99807770678109</v>
      </c>
    </row>
    <row r="18" spans="1:7" ht="12.75">
      <c r="A18" s="159"/>
      <c r="B18" s="162"/>
      <c r="C18" s="149"/>
      <c r="D18" s="15" t="s">
        <v>29</v>
      </c>
      <c r="E18" s="13">
        <v>521.2</v>
      </c>
      <c r="F18" s="13">
        <v>520.2</v>
      </c>
      <c r="G18" s="65">
        <f t="shared" si="0"/>
        <v>99.80813507290868</v>
      </c>
    </row>
    <row r="19" spans="1:7" ht="24">
      <c r="A19" s="159"/>
      <c r="B19" s="162"/>
      <c r="C19" s="149"/>
      <c r="D19" s="15" t="s">
        <v>30</v>
      </c>
      <c r="E19" s="67">
        <v>51500</v>
      </c>
      <c r="F19" s="67">
        <v>51500</v>
      </c>
      <c r="G19" s="65">
        <v>0</v>
      </c>
    </row>
    <row r="20" spans="1:7" ht="24">
      <c r="A20" s="159"/>
      <c r="B20" s="162"/>
      <c r="C20" s="149"/>
      <c r="D20" s="15" t="s">
        <v>52</v>
      </c>
      <c r="E20" s="13">
        <v>0</v>
      </c>
      <c r="F20" s="71">
        <v>0</v>
      </c>
      <c r="G20" s="65">
        <v>0</v>
      </c>
    </row>
    <row r="21" spans="1:7" ht="13.5" thickBot="1">
      <c r="A21" s="160"/>
      <c r="B21" s="163"/>
      <c r="C21" s="150"/>
      <c r="D21" s="9" t="s">
        <v>31</v>
      </c>
      <c r="E21" s="63">
        <v>0</v>
      </c>
      <c r="F21" s="72">
        <v>0</v>
      </c>
      <c r="G21" s="70">
        <v>0</v>
      </c>
    </row>
  </sheetData>
  <sheetProtection/>
  <mergeCells count="13">
    <mergeCell ref="A17:A21"/>
    <mergeCell ref="B17:B21"/>
    <mergeCell ref="C17:C21"/>
    <mergeCell ref="A12:A16"/>
    <mergeCell ref="C12:C16"/>
    <mergeCell ref="A10:A11"/>
    <mergeCell ref="B2:G2"/>
    <mergeCell ref="B3:G3"/>
    <mergeCell ref="E10:F10"/>
    <mergeCell ref="B10:B11"/>
    <mergeCell ref="C10:C11"/>
    <mergeCell ref="D10:D11"/>
    <mergeCell ref="D5:G5"/>
  </mergeCells>
  <printOptions/>
  <pageMargins left="1.1811023622047245" right="1.1811023622047245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37" sqref="A1:Q38"/>
    </sheetView>
  </sheetViews>
  <sheetFormatPr defaultColWidth="9.140625" defaultRowHeight="12.75"/>
  <cols>
    <col min="2" max="2" width="13.00390625" style="0" customWidth="1"/>
    <col min="3" max="3" width="13.7109375" style="0" customWidth="1"/>
    <col min="4" max="4" width="6.00390625" style="0" customWidth="1"/>
    <col min="5" max="5" width="6.421875" style="0" customWidth="1"/>
    <col min="6" max="6" width="6.00390625" style="0" customWidth="1"/>
    <col min="7" max="7" width="6.421875" style="0" customWidth="1"/>
    <col min="8" max="8" width="7.28125" style="0" customWidth="1"/>
    <col min="9" max="9" width="5.7109375" style="0" customWidth="1"/>
    <col min="10" max="10" width="6.7109375" style="0" customWidth="1"/>
    <col min="11" max="11" width="13.7109375" style="0" customWidth="1"/>
    <col min="12" max="12" width="6.00390625" style="0" customWidth="1"/>
    <col min="14" max="14" width="10.00390625" style="0" customWidth="1"/>
  </cols>
  <sheetData>
    <row r="1" spans="1:17" ht="12.7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55" t="s">
        <v>25</v>
      </c>
    </row>
    <row r="2" spans="1:17" ht="12.75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ht="12.75">
      <c r="A3" s="165" t="s">
        <v>125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ht="12.75">
      <c r="A4" s="17"/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5">
      <c r="A5" s="56" t="s">
        <v>1</v>
      </c>
      <c r="B5" s="17"/>
      <c r="C5" s="17"/>
      <c r="D5" s="137" t="s">
        <v>86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8"/>
      <c r="Q5" s="18"/>
    </row>
    <row r="6" spans="1:17" ht="15.75">
      <c r="A6" s="56" t="s">
        <v>2</v>
      </c>
      <c r="B6" s="17"/>
      <c r="C6" s="17"/>
      <c r="D6" s="6" t="s">
        <v>83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3.5" thickBot="1">
      <c r="A7" s="17"/>
      <c r="B7" s="17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3.5" thickBot="1">
      <c r="A8" s="140" t="s">
        <v>3</v>
      </c>
      <c r="B8" s="140" t="s">
        <v>26</v>
      </c>
      <c r="C8" s="140" t="s">
        <v>27</v>
      </c>
      <c r="D8" s="143" t="s">
        <v>4</v>
      </c>
      <c r="E8" s="143"/>
      <c r="F8" s="143"/>
      <c r="G8" s="143"/>
      <c r="H8" s="143" t="s">
        <v>9</v>
      </c>
      <c r="I8" s="143"/>
      <c r="J8" s="143"/>
      <c r="K8" s="143"/>
      <c r="L8" s="143"/>
      <c r="M8" s="143" t="s">
        <v>15</v>
      </c>
      <c r="N8" s="143"/>
      <c r="O8" s="143"/>
      <c r="P8" s="143" t="s">
        <v>19</v>
      </c>
      <c r="Q8" s="143"/>
    </row>
    <row r="9" spans="1:17" ht="90" thickBot="1">
      <c r="A9" s="142"/>
      <c r="B9" s="142"/>
      <c r="C9" s="142"/>
      <c r="D9" s="21" t="s">
        <v>5</v>
      </c>
      <c r="E9" s="21" t="s">
        <v>6</v>
      </c>
      <c r="F9" s="21" t="s">
        <v>7</v>
      </c>
      <c r="G9" s="21" t="s">
        <v>8</v>
      </c>
      <c r="H9" s="21" t="s">
        <v>10</v>
      </c>
      <c r="I9" s="21" t="s">
        <v>11</v>
      </c>
      <c r="J9" s="21" t="s">
        <v>12</v>
      </c>
      <c r="K9" s="21" t="s">
        <v>13</v>
      </c>
      <c r="L9" s="21" t="s">
        <v>14</v>
      </c>
      <c r="M9" s="21" t="s">
        <v>16</v>
      </c>
      <c r="N9" s="21" t="s">
        <v>17</v>
      </c>
      <c r="O9" s="21" t="s">
        <v>18</v>
      </c>
      <c r="P9" s="21" t="s">
        <v>20</v>
      </c>
      <c r="Q9" s="21" t="s">
        <v>21</v>
      </c>
    </row>
    <row r="10" spans="1:17" ht="12.75">
      <c r="A10" s="166" t="s">
        <v>22</v>
      </c>
      <c r="B10" s="168" t="s">
        <v>87</v>
      </c>
      <c r="C10" s="22" t="s">
        <v>66</v>
      </c>
      <c r="D10" s="23">
        <v>3</v>
      </c>
      <c r="E10" s="24">
        <v>0</v>
      </c>
      <c r="F10" s="24">
        <v>0</v>
      </c>
      <c r="G10" s="24">
        <v>0</v>
      </c>
      <c r="H10" s="23" t="s">
        <v>61</v>
      </c>
      <c r="I10" s="25"/>
      <c r="J10" s="25"/>
      <c r="K10" s="25"/>
      <c r="L10" s="25"/>
      <c r="M10" s="26">
        <f>SUM(M12+M20+M36)</f>
        <v>28730.6</v>
      </c>
      <c r="N10" s="26">
        <f>SUM(N12+N20+N36)</f>
        <v>28979.8</v>
      </c>
      <c r="O10" s="24">
        <f>SUM(O12+O20+O36)</f>
        <v>28813.199999999993</v>
      </c>
      <c r="P10" s="27">
        <f aca="true" t="shared" si="0" ref="P10:P38">O10/M10*100</f>
        <v>100.28749834671046</v>
      </c>
      <c r="Q10" s="27">
        <f aca="true" t="shared" si="1" ref="Q10:Q38">O10/N10*100</f>
        <v>99.42511680549899</v>
      </c>
    </row>
    <row r="11" spans="1:17" ht="98.25" customHeight="1" thickBot="1">
      <c r="A11" s="167"/>
      <c r="B11" s="167"/>
      <c r="C11" s="28" t="s">
        <v>67</v>
      </c>
      <c r="D11" s="29" t="s">
        <v>65</v>
      </c>
      <c r="E11" s="30">
        <v>0</v>
      </c>
      <c r="F11" s="30">
        <v>0</v>
      </c>
      <c r="G11" s="30">
        <v>0</v>
      </c>
      <c r="H11" s="29" t="s">
        <v>61</v>
      </c>
      <c r="I11" s="31"/>
      <c r="J11" s="31"/>
      <c r="K11" s="32"/>
      <c r="L11" s="33"/>
      <c r="M11" s="34">
        <f>SUM(M12+M20)</f>
        <v>25347.899999999998</v>
      </c>
      <c r="N11" s="30">
        <f>SUM(N12+N20)</f>
        <v>26806.5</v>
      </c>
      <c r="O11" s="30">
        <f>SUM(O12+O20)</f>
        <v>26639.899999999994</v>
      </c>
      <c r="P11" s="35">
        <f t="shared" si="0"/>
        <v>105.09706918521849</v>
      </c>
      <c r="Q11" s="35">
        <f t="shared" si="1"/>
        <v>99.37850894372632</v>
      </c>
    </row>
    <row r="12" spans="1:17" ht="13.5" thickBot="1">
      <c r="A12" s="169" t="s">
        <v>68</v>
      </c>
      <c r="B12" s="166" t="s">
        <v>69</v>
      </c>
      <c r="C12" s="166" t="s">
        <v>67</v>
      </c>
      <c r="D12" s="44" t="s">
        <v>65</v>
      </c>
      <c r="E12" s="43">
        <v>99</v>
      </c>
      <c r="F12" s="43">
        <v>0</v>
      </c>
      <c r="G12" s="43">
        <v>0</v>
      </c>
      <c r="H12" s="44" t="s">
        <v>61</v>
      </c>
      <c r="I12" s="44" t="s">
        <v>60</v>
      </c>
      <c r="J12" s="44" t="s">
        <v>59</v>
      </c>
      <c r="K12" s="52"/>
      <c r="L12" s="25"/>
      <c r="M12" s="24">
        <f>SUM(M13:M19)</f>
        <v>21383.199999999997</v>
      </c>
      <c r="N12" s="43">
        <f>SUM(N13:N19)</f>
        <v>22045.1</v>
      </c>
      <c r="O12" s="43">
        <f>SUM(O13:O19)</f>
        <v>21989.099999999995</v>
      </c>
      <c r="P12" s="27">
        <f t="shared" si="0"/>
        <v>102.83353286692356</v>
      </c>
      <c r="Q12" s="27">
        <f t="shared" si="1"/>
        <v>99.74597529609753</v>
      </c>
    </row>
    <row r="13" spans="1:17" ht="13.5" thickBot="1">
      <c r="A13" s="170"/>
      <c r="B13" s="171"/>
      <c r="C13" s="171"/>
      <c r="D13" s="29" t="s">
        <v>65</v>
      </c>
      <c r="E13" s="30">
        <v>99</v>
      </c>
      <c r="F13" s="30">
        <v>0</v>
      </c>
      <c r="G13" s="30">
        <v>0</v>
      </c>
      <c r="H13" s="44" t="s">
        <v>61</v>
      </c>
      <c r="I13" s="29" t="s">
        <v>60</v>
      </c>
      <c r="J13" s="29" t="s">
        <v>59</v>
      </c>
      <c r="K13" s="57" t="s">
        <v>70</v>
      </c>
      <c r="L13" s="47">
        <v>121</v>
      </c>
      <c r="M13" s="58">
        <v>15113.6</v>
      </c>
      <c r="N13" s="59">
        <v>15615.8</v>
      </c>
      <c r="O13" s="59">
        <v>15614.9</v>
      </c>
      <c r="P13" s="27">
        <f t="shared" si="0"/>
        <v>103.31688016091466</v>
      </c>
      <c r="Q13" s="27">
        <f t="shared" si="1"/>
        <v>99.99423660651392</v>
      </c>
    </row>
    <row r="14" spans="1:17" ht="13.5" thickBot="1">
      <c r="A14" s="170"/>
      <c r="B14" s="171"/>
      <c r="C14" s="171"/>
      <c r="D14" s="29" t="s">
        <v>65</v>
      </c>
      <c r="E14" s="30">
        <v>99</v>
      </c>
      <c r="F14" s="30">
        <v>0</v>
      </c>
      <c r="G14" s="30">
        <v>0</v>
      </c>
      <c r="H14" s="44" t="s">
        <v>61</v>
      </c>
      <c r="I14" s="29" t="s">
        <v>60</v>
      </c>
      <c r="J14" s="29" t="s">
        <v>59</v>
      </c>
      <c r="K14" s="57" t="s">
        <v>70</v>
      </c>
      <c r="L14" s="47">
        <v>122</v>
      </c>
      <c r="M14" s="58">
        <v>62</v>
      </c>
      <c r="N14" s="59">
        <v>54.3</v>
      </c>
      <c r="O14" s="59">
        <v>54.3</v>
      </c>
      <c r="P14" s="27">
        <f t="shared" si="0"/>
        <v>87.58064516129032</v>
      </c>
      <c r="Q14" s="27">
        <f t="shared" si="1"/>
        <v>100</v>
      </c>
    </row>
    <row r="15" spans="1:17" ht="13.5" thickBot="1">
      <c r="A15" s="170"/>
      <c r="B15" s="171"/>
      <c r="C15" s="171"/>
      <c r="D15" s="29" t="s">
        <v>65</v>
      </c>
      <c r="E15" s="30">
        <v>99</v>
      </c>
      <c r="F15" s="30">
        <v>0</v>
      </c>
      <c r="G15" s="30">
        <v>0</v>
      </c>
      <c r="H15" s="44" t="s">
        <v>61</v>
      </c>
      <c r="I15" s="29" t="s">
        <v>60</v>
      </c>
      <c r="J15" s="29" t="s">
        <v>59</v>
      </c>
      <c r="K15" s="57" t="s">
        <v>70</v>
      </c>
      <c r="L15" s="47">
        <v>129</v>
      </c>
      <c r="M15" s="58">
        <v>4564</v>
      </c>
      <c r="N15" s="59">
        <v>4715.7</v>
      </c>
      <c r="O15" s="59">
        <v>4663.7</v>
      </c>
      <c r="P15" s="27">
        <f t="shared" si="0"/>
        <v>102.18448729184925</v>
      </c>
      <c r="Q15" s="27">
        <f t="shared" si="1"/>
        <v>98.89730050681766</v>
      </c>
    </row>
    <row r="16" spans="1:17" ht="13.5" thickBot="1">
      <c r="A16" s="170"/>
      <c r="B16" s="171"/>
      <c r="C16" s="171"/>
      <c r="D16" s="29" t="s">
        <v>65</v>
      </c>
      <c r="E16" s="30">
        <v>99</v>
      </c>
      <c r="F16" s="30">
        <v>0</v>
      </c>
      <c r="G16" s="30">
        <v>0</v>
      </c>
      <c r="H16" s="44" t="s">
        <v>61</v>
      </c>
      <c r="I16" s="29" t="s">
        <v>60</v>
      </c>
      <c r="J16" s="29" t="s">
        <v>59</v>
      </c>
      <c r="K16" s="57" t="s">
        <v>71</v>
      </c>
      <c r="L16" s="47">
        <v>122</v>
      </c>
      <c r="M16" s="58">
        <v>210.6</v>
      </c>
      <c r="N16" s="59">
        <v>97.5</v>
      </c>
      <c r="O16" s="59">
        <v>97.5</v>
      </c>
      <c r="P16" s="27">
        <f t="shared" si="0"/>
        <v>46.2962962962963</v>
      </c>
      <c r="Q16" s="27">
        <f t="shared" si="1"/>
        <v>100</v>
      </c>
    </row>
    <row r="17" spans="1:17" ht="13.5" thickBot="1">
      <c r="A17" s="170"/>
      <c r="B17" s="171"/>
      <c r="C17" s="171"/>
      <c r="D17" s="29" t="s">
        <v>65</v>
      </c>
      <c r="E17" s="30">
        <v>99</v>
      </c>
      <c r="F17" s="30">
        <v>0</v>
      </c>
      <c r="G17" s="30">
        <v>0</v>
      </c>
      <c r="H17" s="44" t="s">
        <v>61</v>
      </c>
      <c r="I17" s="29" t="s">
        <v>60</v>
      </c>
      <c r="J17" s="29" t="s">
        <v>59</v>
      </c>
      <c r="K17" s="57" t="s">
        <v>71</v>
      </c>
      <c r="L17" s="47">
        <v>244</v>
      </c>
      <c r="M17" s="58">
        <v>1281</v>
      </c>
      <c r="N17" s="59">
        <v>1433.7</v>
      </c>
      <c r="O17" s="59">
        <v>1430.6</v>
      </c>
      <c r="P17" s="27">
        <f t="shared" si="0"/>
        <v>111.6783762685402</v>
      </c>
      <c r="Q17" s="27">
        <f t="shared" si="1"/>
        <v>99.7837762432866</v>
      </c>
    </row>
    <row r="18" spans="1:17" ht="13.5" thickBot="1">
      <c r="A18" s="170"/>
      <c r="B18" s="171"/>
      <c r="C18" s="171"/>
      <c r="D18" s="29" t="s">
        <v>65</v>
      </c>
      <c r="E18" s="30">
        <v>99</v>
      </c>
      <c r="F18" s="30">
        <v>0</v>
      </c>
      <c r="G18" s="30">
        <v>0</v>
      </c>
      <c r="H18" s="44" t="s">
        <v>61</v>
      </c>
      <c r="I18" s="29" t="s">
        <v>60</v>
      </c>
      <c r="J18" s="29" t="s">
        <v>59</v>
      </c>
      <c r="K18" s="57" t="s">
        <v>72</v>
      </c>
      <c r="L18" s="47">
        <v>244</v>
      </c>
      <c r="M18" s="58">
        <v>151</v>
      </c>
      <c r="N18" s="59">
        <v>128.1</v>
      </c>
      <c r="O18" s="59">
        <v>128.1</v>
      </c>
      <c r="P18" s="27">
        <f>O18/M18*100</f>
        <v>84.8344370860927</v>
      </c>
      <c r="Q18" s="27">
        <f>O18/N18*100</f>
        <v>100</v>
      </c>
    </row>
    <row r="19" spans="1:17" ht="23.25" customHeight="1" thickBot="1">
      <c r="A19" s="170"/>
      <c r="B19" s="171"/>
      <c r="C19" s="171"/>
      <c r="D19" s="29" t="s">
        <v>65</v>
      </c>
      <c r="E19" s="30">
        <v>99</v>
      </c>
      <c r="F19" s="30">
        <v>0</v>
      </c>
      <c r="G19" s="30">
        <v>0</v>
      </c>
      <c r="H19" s="44" t="s">
        <v>61</v>
      </c>
      <c r="I19" s="29" t="s">
        <v>60</v>
      </c>
      <c r="J19" s="29" t="s">
        <v>59</v>
      </c>
      <c r="K19" s="57" t="s">
        <v>71</v>
      </c>
      <c r="L19" s="47">
        <v>851</v>
      </c>
      <c r="M19" s="58">
        <v>1</v>
      </c>
      <c r="N19" s="59"/>
      <c r="O19" s="59"/>
      <c r="P19" s="27">
        <f>O19/M19*100</f>
        <v>0</v>
      </c>
      <c r="Q19" s="27" t="e">
        <f>O19/N19*100</f>
        <v>#DIV/0!</v>
      </c>
    </row>
    <row r="20" spans="1:17" ht="109.5" customHeight="1" thickBot="1">
      <c r="A20" s="36" t="s">
        <v>73</v>
      </c>
      <c r="B20" s="37" t="s">
        <v>74</v>
      </c>
      <c r="C20" s="38" t="s">
        <v>67</v>
      </c>
      <c r="D20" s="39" t="s">
        <v>65</v>
      </c>
      <c r="E20" s="40">
        <v>1</v>
      </c>
      <c r="F20" s="40">
        <v>0</v>
      </c>
      <c r="G20" s="40">
        <v>0</v>
      </c>
      <c r="H20" s="41" t="s">
        <v>61</v>
      </c>
      <c r="I20" s="41"/>
      <c r="J20" s="41"/>
      <c r="K20" s="42"/>
      <c r="L20" s="25"/>
      <c r="M20" s="24">
        <f>SUM(M21+M24)</f>
        <v>3964.7</v>
      </c>
      <c r="N20" s="24">
        <f>SUM(N21+N24)</f>
        <v>4761.400000000001</v>
      </c>
      <c r="O20" s="24">
        <f>SUM(O21+O24)</f>
        <v>4650.8</v>
      </c>
      <c r="P20" s="27">
        <f t="shared" si="0"/>
        <v>117.30521855373675</v>
      </c>
      <c r="Q20" s="27">
        <f t="shared" si="1"/>
        <v>97.6771537783005</v>
      </c>
    </row>
    <row r="21" spans="1:17" ht="13.5" thickBot="1">
      <c r="A21" s="169" t="s">
        <v>46</v>
      </c>
      <c r="B21" s="166" t="s">
        <v>47</v>
      </c>
      <c r="C21" s="166" t="s">
        <v>67</v>
      </c>
      <c r="D21" s="29" t="s">
        <v>65</v>
      </c>
      <c r="E21" s="43">
        <v>1</v>
      </c>
      <c r="F21" s="43">
        <v>1</v>
      </c>
      <c r="G21" s="43">
        <v>0</v>
      </c>
      <c r="H21" s="44" t="s">
        <v>61</v>
      </c>
      <c r="I21" s="44" t="s">
        <v>59</v>
      </c>
      <c r="J21" s="44">
        <v>12</v>
      </c>
      <c r="K21" s="45" t="s">
        <v>62</v>
      </c>
      <c r="L21" s="25"/>
      <c r="M21" s="24">
        <f>SUM(M22:M23)</f>
        <v>786</v>
      </c>
      <c r="N21" s="43">
        <f>SUM(N22:N23)</f>
        <v>717.2</v>
      </c>
      <c r="O21" s="43">
        <f>SUM(O22:O23)</f>
        <v>675.5</v>
      </c>
      <c r="P21" s="27">
        <f t="shared" si="0"/>
        <v>85.94147582697201</v>
      </c>
      <c r="Q21" s="27">
        <f t="shared" si="1"/>
        <v>94.1857222532069</v>
      </c>
    </row>
    <row r="22" spans="1:17" ht="13.5" thickBot="1">
      <c r="A22" s="170"/>
      <c r="B22" s="171"/>
      <c r="C22" s="171"/>
      <c r="D22" s="29" t="s">
        <v>65</v>
      </c>
      <c r="E22" s="30">
        <v>1</v>
      </c>
      <c r="F22" s="30">
        <v>1</v>
      </c>
      <c r="G22" s="30">
        <v>0</v>
      </c>
      <c r="H22" s="44" t="s">
        <v>61</v>
      </c>
      <c r="I22" s="29" t="s">
        <v>59</v>
      </c>
      <c r="J22" s="29">
        <v>12</v>
      </c>
      <c r="K22" s="46" t="s">
        <v>62</v>
      </c>
      <c r="L22" s="47">
        <v>244</v>
      </c>
      <c r="M22" s="47">
        <v>786</v>
      </c>
      <c r="N22" s="30">
        <v>293</v>
      </c>
      <c r="O22" s="30">
        <v>251.3</v>
      </c>
      <c r="P22" s="27">
        <f>O22/M22*100</f>
        <v>31.97201017811705</v>
      </c>
      <c r="Q22" s="27">
        <f>O22/N22*100</f>
        <v>85.7679180887372</v>
      </c>
    </row>
    <row r="23" spans="1:17" ht="59.25" customHeight="1" thickBot="1">
      <c r="A23" s="172"/>
      <c r="B23" s="173"/>
      <c r="C23" s="173"/>
      <c r="D23" s="29" t="s">
        <v>65</v>
      </c>
      <c r="E23" s="30">
        <v>1</v>
      </c>
      <c r="F23" s="30">
        <v>1</v>
      </c>
      <c r="G23" s="30">
        <v>0</v>
      </c>
      <c r="H23" s="44" t="s">
        <v>61</v>
      </c>
      <c r="I23" s="29" t="s">
        <v>59</v>
      </c>
      <c r="J23" s="29">
        <v>12</v>
      </c>
      <c r="K23" s="46" t="s">
        <v>62</v>
      </c>
      <c r="L23" s="47">
        <v>412</v>
      </c>
      <c r="M23" s="47"/>
      <c r="N23" s="30">
        <v>424.2</v>
      </c>
      <c r="O23" s="30">
        <v>424.2</v>
      </c>
      <c r="P23" s="27" t="e">
        <f t="shared" si="0"/>
        <v>#DIV/0!</v>
      </c>
      <c r="Q23" s="27">
        <f t="shared" si="1"/>
        <v>100</v>
      </c>
    </row>
    <row r="24" spans="1:17" ht="126" customHeight="1" thickBot="1">
      <c r="A24" s="48" t="s">
        <v>48</v>
      </c>
      <c r="B24" s="60" t="s">
        <v>75</v>
      </c>
      <c r="C24" s="50" t="s">
        <v>67</v>
      </c>
      <c r="D24" s="29" t="s">
        <v>65</v>
      </c>
      <c r="E24" s="43">
        <v>1</v>
      </c>
      <c r="F24" s="43">
        <v>2</v>
      </c>
      <c r="G24" s="43">
        <v>0</v>
      </c>
      <c r="H24" s="44" t="s">
        <v>61</v>
      </c>
      <c r="I24" s="44"/>
      <c r="J24" s="44"/>
      <c r="K24" s="45"/>
      <c r="L24" s="25"/>
      <c r="M24" s="24">
        <f>SUM(M25:M35)</f>
        <v>3178.7</v>
      </c>
      <c r="N24" s="43">
        <f>SUM(N25:N35)</f>
        <v>4044.2000000000003</v>
      </c>
      <c r="O24" s="43">
        <f>SUM(O25:O35)</f>
        <v>3975.3</v>
      </c>
      <c r="P24" s="27">
        <f t="shared" si="0"/>
        <v>125.0605593481612</v>
      </c>
      <c r="Q24" s="27">
        <f t="shared" si="1"/>
        <v>98.29632560209683</v>
      </c>
    </row>
    <row r="25" spans="1:17" ht="26.25" customHeight="1" thickBot="1">
      <c r="A25" s="174" t="s">
        <v>49</v>
      </c>
      <c r="B25" s="174" t="s">
        <v>76</v>
      </c>
      <c r="C25" s="174" t="s">
        <v>67</v>
      </c>
      <c r="D25" s="29" t="s">
        <v>65</v>
      </c>
      <c r="E25" s="30">
        <v>1</v>
      </c>
      <c r="F25" s="30">
        <v>2</v>
      </c>
      <c r="G25" s="30">
        <v>1</v>
      </c>
      <c r="H25" s="44" t="s">
        <v>61</v>
      </c>
      <c r="I25" s="29" t="s">
        <v>59</v>
      </c>
      <c r="J25" s="29">
        <v>12</v>
      </c>
      <c r="K25" s="46" t="s">
        <v>63</v>
      </c>
      <c r="L25" s="47">
        <v>242</v>
      </c>
      <c r="M25" s="47">
        <v>0</v>
      </c>
      <c r="N25" s="30">
        <v>0</v>
      </c>
      <c r="O25" s="30">
        <v>0</v>
      </c>
      <c r="P25" s="27" t="e">
        <f t="shared" si="0"/>
        <v>#DIV/0!</v>
      </c>
      <c r="Q25" s="27" t="e">
        <f t="shared" si="1"/>
        <v>#DIV/0!</v>
      </c>
    </row>
    <row r="26" spans="1:17" ht="33" customHeight="1" thickBot="1">
      <c r="A26" s="174"/>
      <c r="B26" s="174"/>
      <c r="C26" s="175"/>
      <c r="D26" s="29" t="s">
        <v>65</v>
      </c>
      <c r="E26" s="30">
        <v>1</v>
      </c>
      <c r="F26" s="30">
        <v>2</v>
      </c>
      <c r="G26" s="30">
        <v>1</v>
      </c>
      <c r="H26" s="44" t="s">
        <v>61</v>
      </c>
      <c r="I26" s="29" t="s">
        <v>59</v>
      </c>
      <c r="J26" s="29">
        <v>12</v>
      </c>
      <c r="K26" s="46" t="s">
        <v>63</v>
      </c>
      <c r="L26" s="47">
        <v>244</v>
      </c>
      <c r="M26" s="47">
        <v>1052</v>
      </c>
      <c r="N26" s="30">
        <v>576.8</v>
      </c>
      <c r="O26" s="30">
        <v>508.4</v>
      </c>
      <c r="P26" s="27">
        <f t="shared" si="0"/>
        <v>48.32699619771863</v>
      </c>
      <c r="Q26" s="27">
        <f t="shared" si="1"/>
        <v>88.14147018030513</v>
      </c>
    </row>
    <row r="27" spans="1:17" ht="26.25" customHeight="1" thickBot="1">
      <c r="A27" s="174" t="s">
        <v>77</v>
      </c>
      <c r="B27" s="174" t="s">
        <v>118</v>
      </c>
      <c r="C27" s="176" t="s">
        <v>78</v>
      </c>
      <c r="D27" s="29" t="s">
        <v>65</v>
      </c>
      <c r="E27" s="30">
        <v>1</v>
      </c>
      <c r="F27" s="30">
        <v>2</v>
      </c>
      <c r="G27" s="30">
        <v>2</v>
      </c>
      <c r="H27" s="44" t="s">
        <v>61</v>
      </c>
      <c r="I27" s="29" t="s">
        <v>60</v>
      </c>
      <c r="J27" s="29">
        <v>13</v>
      </c>
      <c r="K27" s="46" t="s">
        <v>64</v>
      </c>
      <c r="L27" s="47">
        <v>244</v>
      </c>
      <c r="M27" s="58">
        <v>2126.7</v>
      </c>
      <c r="N27" s="59">
        <v>3299.8</v>
      </c>
      <c r="O27" s="59">
        <v>3299.8</v>
      </c>
      <c r="P27" s="27">
        <f>O27/M27*100</f>
        <v>155.16057742041662</v>
      </c>
      <c r="Q27" s="27">
        <f>O27/N27*100</f>
        <v>100</v>
      </c>
    </row>
    <row r="28" spans="1:17" ht="26.25" customHeight="1" thickBot="1">
      <c r="A28" s="174"/>
      <c r="B28" s="174"/>
      <c r="C28" s="177"/>
      <c r="D28" s="29" t="s">
        <v>65</v>
      </c>
      <c r="E28" s="30">
        <v>1</v>
      </c>
      <c r="F28" s="30">
        <v>2</v>
      </c>
      <c r="G28" s="30">
        <v>2</v>
      </c>
      <c r="H28" s="44" t="s">
        <v>61</v>
      </c>
      <c r="I28" s="29" t="s">
        <v>60</v>
      </c>
      <c r="J28" s="29">
        <v>13</v>
      </c>
      <c r="K28" s="46" t="s">
        <v>64</v>
      </c>
      <c r="L28" s="47">
        <v>852</v>
      </c>
      <c r="M28" s="58"/>
      <c r="N28" s="59">
        <v>165.6</v>
      </c>
      <c r="O28" s="59">
        <v>165.6</v>
      </c>
      <c r="P28" s="27" t="e">
        <f>O28/M28*100</f>
        <v>#DIV/0!</v>
      </c>
      <c r="Q28" s="27">
        <f>O28/N28*100</f>
        <v>100</v>
      </c>
    </row>
    <row r="29" spans="1:17" ht="33.75" customHeight="1" thickBot="1">
      <c r="A29" s="175"/>
      <c r="B29" s="175"/>
      <c r="C29" s="178"/>
      <c r="D29" s="29" t="s">
        <v>65</v>
      </c>
      <c r="E29" s="30">
        <v>1</v>
      </c>
      <c r="F29" s="30">
        <v>2</v>
      </c>
      <c r="G29" s="30">
        <v>2</v>
      </c>
      <c r="H29" s="44" t="s">
        <v>61</v>
      </c>
      <c r="I29" s="29" t="s">
        <v>60</v>
      </c>
      <c r="J29" s="29">
        <v>13</v>
      </c>
      <c r="K29" s="46" t="s">
        <v>64</v>
      </c>
      <c r="L29" s="47">
        <v>853</v>
      </c>
      <c r="M29" s="58"/>
      <c r="N29" s="59">
        <v>2</v>
      </c>
      <c r="O29" s="59">
        <v>1.5</v>
      </c>
      <c r="P29" s="27" t="e">
        <f t="shared" si="0"/>
        <v>#DIV/0!</v>
      </c>
      <c r="Q29" s="27">
        <f>O29/N29*100</f>
        <v>75</v>
      </c>
    </row>
    <row r="30" spans="1:17" ht="33.75" customHeight="1" thickBot="1">
      <c r="A30" s="180" t="s">
        <v>120</v>
      </c>
      <c r="B30" s="184" t="s">
        <v>119</v>
      </c>
      <c r="C30" s="176" t="s">
        <v>78</v>
      </c>
      <c r="D30" s="29" t="s">
        <v>65</v>
      </c>
      <c r="E30" s="30">
        <v>1</v>
      </c>
      <c r="F30" s="30">
        <v>2</v>
      </c>
      <c r="G30" s="30">
        <v>3</v>
      </c>
      <c r="H30" s="44" t="s">
        <v>61</v>
      </c>
      <c r="I30" s="29" t="s">
        <v>60</v>
      </c>
      <c r="J30" s="29" t="s">
        <v>96</v>
      </c>
      <c r="K30" s="46" t="s">
        <v>121</v>
      </c>
      <c r="L30" s="47">
        <v>242</v>
      </c>
      <c r="M30" s="58"/>
      <c r="N30" s="59"/>
      <c r="O30" s="59"/>
      <c r="P30" s="27" t="e">
        <f>O30/M30*100</f>
        <v>#DIV/0!</v>
      </c>
      <c r="Q30" s="27" t="e">
        <f>O30/N30*100</f>
        <v>#DIV/0!</v>
      </c>
    </row>
    <row r="31" spans="1:17" ht="54.75" customHeight="1" thickBot="1">
      <c r="A31" s="181"/>
      <c r="B31" s="185"/>
      <c r="C31" s="182"/>
      <c r="D31" s="29" t="s">
        <v>65</v>
      </c>
      <c r="E31" s="30">
        <v>1</v>
      </c>
      <c r="F31" s="30">
        <v>2</v>
      </c>
      <c r="G31" s="30">
        <v>3</v>
      </c>
      <c r="H31" s="44" t="s">
        <v>61</v>
      </c>
      <c r="I31" s="29" t="s">
        <v>60</v>
      </c>
      <c r="J31" s="29" t="s">
        <v>96</v>
      </c>
      <c r="K31" s="46" t="s">
        <v>121</v>
      </c>
      <c r="L31" s="47">
        <v>244</v>
      </c>
      <c r="M31" s="58"/>
      <c r="N31" s="59"/>
      <c r="O31" s="59"/>
      <c r="P31" s="27" t="e">
        <f>O31/M31*100</f>
        <v>#DIV/0!</v>
      </c>
      <c r="Q31" s="27" t="e">
        <f>O31/N31*100</f>
        <v>#DIV/0!</v>
      </c>
    </row>
    <row r="32" spans="1:17" ht="33.75" customHeight="1" thickBot="1">
      <c r="A32" s="180" t="s">
        <v>122</v>
      </c>
      <c r="B32" s="176" t="s">
        <v>123</v>
      </c>
      <c r="C32" s="176" t="s">
        <v>78</v>
      </c>
      <c r="D32" s="61"/>
      <c r="E32" s="30"/>
      <c r="F32" s="30"/>
      <c r="G32" s="30"/>
      <c r="H32" s="44"/>
      <c r="I32" s="29"/>
      <c r="J32" s="29"/>
      <c r="K32" s="46"/>
      <c r="L32" s="47"/>
      <c r="M32" s="47"/>
      <c r="N32" s="30"/>
      <c r="O32" s="30"/>
      <c r="P32" s="27"/>
      <c r="Q32" s="27"/>
    </row>
    <row r="33" spans="1:17" ht="71.25" customHeight="1" thickBot="1">
      <c r="A33" s="181"/>
      <c r="B33" s="182"/>
      <c r="C33" s="182"/>
      <c r="D33" s="53" t="s">
        <v>65</v>
      </c>
      <c r="E33" s="30">
        <v>1</v>
      </c>
      <c r="F33" s="30">
        <v>2</v>
      </c>
      <c r="G33" s="30">
        <v>4</v>
      </c>
      <c r="H33" s="44" t="s">
        <v>61</v>
      </c>
      <c r="I33" s="29" t="s">
        <v>60</v>
      </c>
      <c r="J33" s="29">
        <v>13</v>
      </c>
      <c r="K33" s="46" t="s">
        <v>124</v>
      </c>
      <c r="L33" s="47">
        <v>244</v>
      </c>
      <c r="M33" s="47"/>
      <c r="N33" s="30"/>
      <c r="O33" s="30"/>
      <c r="P33" s="27" t="e">
        <f>O33/M33*100</f>
        <v>#DIV/0!</v>
      </c>
      <c r="Q33" s="27" t="e">
        <f>O33/N33*100</f>
        <v>#DIV/0!</v>
      </c>
    </row>
    <row r="34" spans="1:17" ht="57.75" customHeight="1" thickBot="1">
      <c r="A34" s="180" t="s">
        <v>98</v>
      </c>
      <c r="B34" s="176" t="s">
        <v>99</v>
      </c>
      <c r="C34" s="176" t="s">
        <v>78</v>
      </c>
      <c r="D34" s="53"/>
      <c r="E34" s="30"/>
      <c r="F34" s="30"/>
      <c r="G34" s="30"/>
      <c r="H34" s="44"/>
      <c r="I34" s="29"/>
      <c r="J34" s="29"/>
      <c r="K34" s="46"/>
      <c r="L34" s="47"/>
      <c r="M34" s="47"/>
      <c r="N34" s="30"/>
      <c r="O34" s="30"/>
      <c r="P34" s="27"/>
      <c r="Q34" s="27"/>
    </row>
    <row r="35" spans="1:17" ht="32.25" customHeight="1" thickBot="1">
      <c r="A35" s="181"/>
      <c r="B35" s="182"/>
      <c r="C35" s="183"/>
      <c r="D35" s="53" t="s">
        <v>65</v>
      </c>
      <c r="E35" s="30">
        <v>1</v>
      </c>
      <c r="F35" s="30">
        <v>2</v>
      </c>
      <c r="G35" s="30">
        <v>5</v>
      </c>
      <c r="H35" s="44" t="s">
        <v>61</v>
      </c>
      <c r="I35" s="29" t="s">
        <v>60</v>
      </c>
      <c r="J35" s="29">
        <v>13</v>
      </c>
      <c r="K35" s="46" t="s">
        <v>90</v>
      </c>
      <c r="L35" s="47">
        <v>244</v>
      </c>
      <c r="M35" s="47">
        <v>0</v>
      </c>
      <c r="N35" s="30"/>
      <c r="O35" s="30">
        <v>0</v>
      </c>
      <c r="P35" s="27" t="e">
        <f t="shared" si="0"/>
        <v>#DIV/0!</v>
      </c>
      <c r="Q35" s="27" t="e">
        <f t="shared" si="1"/>
        <v>#DIV/0!</v>
      </c>
    </row>
    <row r="36" spans="1:17" ht="113.25" thickBot="1">
      <c r="A36" s="49" t="s">
        <v>79</v>
      </c>
      <c r="B36" s="51" t="s">
        <v>80</v>
      </c>
      <c r="C36" s="96" t="s">
        <v>67</v>
      </c>
      <c r="D36" s="53" t="s">
        <v>65</v>
      </c>
      <c r="E36" s="40">
        <v>2</v>
      </c>
      <c r="F36" s="40">
        <v>0</v>
      </c>
      <c r="G36" s="40">
        <v>0</v>
      </c>
      <c r="H36" s="41" t="s">
        <v>61</v>
      </c>
      <c r="I36" s="41"/>
      <c r="J36" s="41"/>
      <c r="K36" s="42"/>
      <c r="L36" s="25"/>
      <c r="M36" s="24">
        <f>SUM(M37:M38)</f>
        <v>3382.7</v>
      </c>
      <c r="N36" s="40">
        <f>SUM(N37:N38)</f>
        <v>2173.3</v>
      </c>
      <c r="O36" s="40">
        <f>SUM(O37:O38)</f>
        <v>2173.3</v>
      </c>
      <c r="P36" s="27">
        <f t="shared" si="0"/>
        <v>64.24749460490142</v>
      </c>
      <c r="Q36" s="27">
        <f t="shared" si="1"/>
        <v>100</v>
      </c>
    </row>
    <row r="37" spans="1:17" ht="61.5" customHeight="1" thickBot="1">
      <c r="A37" s="179" t="s">
        <v>46</v>
      </c>
      <c r="B37" s="174" t="s">
        <v>81</v>
      </c>
      <c r="C37" s="174" t="s">
        <v>67</v>
      </c>
      <c r="D37" s="53" t="s">
        <v>65</v>
      </c>
      <c r="E37" s="30">
        <v>2</v>
      </c>
      <c r="F37" s="30">
        <v>1</v>
      </c>
      <c r="G37" s="30">
        <v>0</v>
      </c>
      <c r="H37" s="29" t="s">
        <v>61</v>
      </c>
      <c r="I37" s="29" t="s">
        <v>59</v>
      </c>
      <c r="J37" s="29" t="s">
        <v>82</v>
      </c>
      <c r="K37" s="62" t="s">
        <v>85</v>
      </c>
      <c r="L37" s="54">
        <v>244</v>
      </c>
      <c r="M37" s="47">
        <v>3382.7</v>
      </c>
      <c r="N37" s="30">
        <v>2173.3</v>
      </c>
      <c r="O37" s="30">
        <v>2173.3</v>
      </c>
      <c r="P37" s="27">
        <f>O37/M37*100</f>
        <v>64.24749460490142</v>
      </c>
      <c r="Q37" s="27">
        <f>O37/N37*100</f>
        <v>100</v>
      </c>
    </row>
    <row r="38" spans="1:17" ht="48" customHeight="1" thickBot="1">
      <c r="A38" s="175"/>
      <c r="B38" s="175"/>
      <c r="C38" s="175"/>
      <c r="D38" s="53" t="s">
        <v>65</v>
      </c>
      <c r="E38" s="30">
        <v>2</v>
      </c>
      <c r="F38" s="30">
        <v>1</v>
      </c>
      <c r="G38" s="30">
        <v>0</v>
      </c>
      <c r="H38" s="29" t="s">
        <v>61</v>
      </c>
      <c r="I38" s="29" t="s">
        <v>59</v>
      </c>
      <c r="J38" s="29" t="s">
        <v>82</v>
      </c>
      <c r="K38" s="62" t="s">
        <v>89</v>
      </c>
      <c r="L38" s="54">
        <v>244</v>
      </c>
      <c r="M38" s="47">
        <v>0</v>
      </c>
      <c r="N38" s="30"/>
      <c r="O38" s="30"/>
      <c r="P38" s="27" t="e">
        <f t="shared" si="0"/>
        <v>#DIV/0!</v>
      </c>
      <c r="Q38" s="27" t="e">
        <f t="shared" si="1"/>
        <v>#DIV/0!</v>
      </c>
    </row>
  </sheetData>
  <sheetProtection/>
  <mergeCells count="36">
    <mergeCell ref="B30:B31"/>
    <mergeCell ref="C30:C31"/>
    <mergeCell ref="A30:A31"/>
    <mergeCell ref="A32:A33"/>
    <mergeCell ref="B32:B33"/>
    <mergeCell ref="C32:C33"/>
    <mergeCell ref="A37:A38"/>
    <mergeCell ref="B37:B38"/>
    <mergeCell ref="C37:C38"/>
    <mergeCell ref="A34:A35"/>
    <mergeCell ref="B34:B35"/>
    <mergeCell ref="C34:C35"/>
    <mergeCell ref="A25:A26"/>
    <mergeCell ref="B25:B26"/>
    <mergeCell ref="C25:C26"/>
    <mergeCell ref="A27:A29"/>
    <mergeCell ref="B27:B29"/>
    <mergeCell ref="C27:C29"/>
    <mergeCell ref="A10:A11"/>
    <mergeCell ref="B10:B11"/>
    <mergeCell ref="A12:A19"/>
    <mergeCell ref="B12:B19"/>
    <mergeCell ref="C12:C19"/>
    <mergeCell ref="A21:A23"/>
    <mergeCell ref="B21:B23"/>
    <mergeCell ref="C21:C23"/>
    <mergeCell ref="A2:Q2"/>
    <mergeCell ref="A3:Q3"/>
    <mergeCell ref="D5:O5"/>
    <mergeCell ref="A8:A9"/>
    <mergeCell ref="B8:B9"/>
    <mergeCell ref="C8:C9"/>
    <mergeCell ref="D8:G8"/>
    <mergeCell ref="H8:L8"/>
    <mergeCell ref="M8:O8"/>
    <mergeCell ref="P8:Q8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30">
      <selection activeCell="B40" sqref="B40"/>
    </sheetView>
  </sheetViews>
  <sheetFormatPr defaultColWidth="9.140625" defaultRowHeight="12.75"/>
  <cols>
    <col min="1" max="1" width="9.28125" style="0" customWidth="1"/>
    <col min="2" max="2" width="29.8515625" style="0" customWidth="1"/>
    <col min="3" max="3" width="11.57421875" style="0" customWidth="1"/>
    <col min="4" max="4" width="17.28125" style="0" customWidth="1"/>
    <col min="5" max="5" width="16.140625" style="0" customWidth="1"/>
    <col min="6" max="6" width="13.8515625" style="0" customWidth="1"/>
    <col min="7" max="7" width="16.8515625" style="0" customWidth="1"/>
    <col min="8" max="8" width="38.57421875" style="0" customWidth="1"/>
    <col min="12" max="12" width="54.7109375" style="0" customWidth="1"/>
  </cols>
  <sheetData>
    <row r="1" spans="1:8" ht="63" customHeight="1">
      <c r="A1" s="2"/>
      <c r="B1" s="3"/>
      <c r="C1" s="3"/>
      <c r="D1" s="3"/>
      <c r="E1" s="4"/>
      <c r="F1" s="193" t="s">
        <v>175</v>
      </c>
      <c r="G1" s="135"/>
      <c r="H1" s="135"/>
    </row>
    <row r="2" spans="1:8" ht="15.75">
      <c r="A2" s="2"/>
      <c r="B2" s="198" t="s">
        <v>103</v>
      </c>
      <c r="C2" s="199"/>
      <c r="D2" s="199"/>
      <c r="E2" s="199"/>
      <c r="F2" s="199"/>
      <c r="G2" s="199"/>
      <c r="H2" s="199"/>
    </row>
    <row r="3" spans="1:8" ht="15.75">
      <c r="A3" s="2"/>
      <c r="B3" s="199" t="s">
        <v>165</v>
      </c>
      <c r="C3" s="199"/>
      <c r="D3" s="199"/>
      <c r="E3" s="199"/>
      <c r="F3" s="199"/>
      <c r="G3" s="199"/>
      <c r="H3" s="199"/>
    </row>
    <row r="4" spans="1:8" ht="15">
      <c r="A4" s="2"/>
      <c r="B4" s="127"/>
      <c r="C4" s="127"/>
      <c r="D4" s="127"/>
      <c r="E4" s="128"/>
      <c r="F4" s="128"/>
      <c r="G4" s="128"/>
      <c r="H4" s="128"/>
    </row>
    <row r="5" spans="1:8" ht="33" customHeight="1">
      <c r="A5" s="2"/>
      <c r="B5" s="86" t="s">
        <v>1</v>
      </c>
      <c r="C5" s="87"/>
      <c r="D5" s="137" t="s">
        <v>86</v>
      </c>
      <c r="E5" s="135"/>
      <c r="F5" s="135"/>
      <c r="G5" s="135"/>
      <c r="H5" s="135"/>
    </row>
    <row r="6" spans="1:8" ht="31.5" customHeight="1">
      <c r="A6" s="2"/>
      <c r="B6" s="86" t="s">
        <v>2</v>
      </c>
      <c r="C6" s="87"/>
      <c r="D6" s="188" t="s">
        <v>83</v>
      </c>
      <c r="E6" s="189"/>
      <c r="F6" s="189"/>
      <c r="G6" s="189"/>
      <c r="H6" s="189"/>
    </row>
    <row r="7" spans="1:8" ht="13.5" thickBot="1">
      <c r="A7" s="2"/>
      <c r="B7" s="3"/>
      <c r="C7" s="3"/>
      <c r="D7" s="3"/>
      <c r="E7" s="4"/>
      <c r="F7" s="4"/>
      <c r="G7" s="4"/>
      <c r="H7" s="4"/>
    </row>
    <row r="8" spans="1:8" ht="13.5" thickBot="1">
      <c r="A8" s="143" t="s">
        <v>28</v>
      </c>
      <c r="B8" s="143" t="s">
        <v>37</v>
      </c>
      <c r="C8" s="143" t="s">
        <v>38</v>
      </c>
      <c r="D8" s="186" t="s">
        <v>40</v>
      </c>
      <c r="E8" s="187"/>
      <c r="F8" s="143" t="s">
        <v>41</v>
      </c>
      <c r="G8" s="143" t="s">
        <v>42</v>
      </c>
      <c r="H8" s="143" t="s">
        <v>43</v>
      </c>
    </row>
    <row r="9" spans="1:8" ht="45" customHeight="1" thickBot="1">
      <c r="A9" s="143"/>
      <c r="B9" s="143"/>
      <c r="C9" s="143"/>
      <c r="D9" s="20" t="s">
        <v>39</v>
      </c>
      <c r="E9" s="20" t="s">
        <v>44</v>
      </c>
      <c r="F9" s="143"/>
      <c r="G9" s="143"/>
      <c r="H9" s="143"/>
    </row>
    <row r="10" spans="1:8" ht="13.5" thickBot="1">
      <c r="A10" s="190" t="s">
        <v>57</v>
      </c>
      <c r="B10" s="191"/>
      <c r="C10" s="191"/>
      <c r="D10" s="191"/>
      <c r="E10" s="191"/>
      <c r="F10" s="191"/>
      <c r="G10" s="191"/>
      <c r="H10" s="192"/>
    </row>
    <row r="11" spans="1:8" ht="96.75" customHeight="1" thickBot="1">
      <c r="A11" s="73">
        <v>1</v>
      </c>
      <c r="B11" s="129" t="s">
        <v>105</v>
      </c>
      <c r="C11" s="76" t="s">
        <v>58</v>
      </c>
      <c r="D11" s="79">
        <v>10</v>
      </c>
      <c r="E11" s="79">
        <v>156</v>
      </c>
      <c r="F11" s="77">
        <f>E11-D11</f>
        <v>146</v>
      </c>
      <c r="G11" s="78">
        <f>E11*100/D11</f>
        <v>1560</v>
      </c>
      <c r="H11" s="126" t="s">
        <v>192</v>
      </c>
    </row>
    <row r="12" spans="1:8" ht="213" customHeight="1" thickBot="1">
      <c r="A12" s="73">
        <v>2</v>
      </c>
      <c r="B12" s="130" t="s">
        <v>106</v>
      </c>
      <c r="C12" s="73" t="s">
        <v>58</v>
      </c>
      <c r="D12" s="75">
        <v>715</v>
      </c>
      <c r="E12" s="75">
        <v>482</v>
      </c>
      <c r="F12" s="77">
        <f aca="true" t="shared" si="0" ref="F12:F19">E12-D12</f>
        <v>-233</v>
      </c>
      <c r="G12" s="78">
        <f aca="true" t="shared" si="1" ref="G12:G19">E12*100/D12</f>
        <v>67.41258741258741</v>
      </c>
      <c r="H12" s="95" t="s">
        <v>182</v>
      </c>
    </row>
    <row r="13" spans="1:8" ht="42" customHeight="1" thickBot="1">
      <c r="A13" s="73">
        <v>3</v>
      </c>
      <c r="B13" s="130" t="s">
        <v>107</v>
      </c>
      <c r="C13" s="73" t="s">
        <v>112</v>
      </c>
      <c r="D13" s="75">
        <v>30053.7</v>
      </c>
      <c r="E13" s="75">
        <v>27627.6</v>
      </c>
      <c r="F13" s="77">
        <f t="shared" si="0"/>
        <v>-2426.100000000002</v>
      </c>
      <c r="G13" s="78">
        <f t="shared" si="1"/>
        <v>91.92744986474212</v>
      </c>
      <c r="H13" s="95" t="s">
        <v>193</v>
      </c>
    </row>
    <row r="14" spans="1:8" ht="72" customHeight="1" thickBot="1">
      <c r="A14" s="73">
        <v>4</v>
      </c>
      <c r="B14" s="130" t="s">
        <v>168</v>
      </c>
      <c r="C14" s="73" t="s">
        <v>169</v>
      </c>
      <c r="D14" s="75">
        <v>16.7</v>
      </c>
      <c r="E14" s="75">
        <v>16.7</v>
      </c>
      <c r="F14" s="77">
        <f>E14-D14</f>
        <v>0</v>
      </c>
      <c r="G14" s="78">
        <f>E14*100/D14</f>
        <v>100</v>
      </c>
      <c r="H14" s="91"/>
    </row>
    <row r="15" spans="1:8" ht="105.75" customHeight="1" thickBot="1">
      <c r="A15" s="73">
        <v>5</v>
      </c>
      <c r="B15" s="130" t="s">
        <v>108</v>
      </c>
      <c r="C15" s="73" t="s">
        <v>170</v>
      </c>
      <c r="D15" s="75">
        <v>25</v>
      </c>
      <c r="E15" s="75">
        <v>22.15</v>
      </c>
      <c r="F15" s="77">
        <f>E15-D15</f>
        <v>-2.8500000000000014</v>
      </c>
      <c r="G15" s="78">
        <f>E15*100/D15</f>
        <v>88.6</v>
      </c>
      <c r="H15" s="95" t="s">
        <v>177</v>
      </c>
    </row>
    <row r="16" spans="1:8" ht="192" customHeight="1" thickBot="1">
      <c r="A16" s="73">
        <v>6</v>
      </c>
      <c r="B16" s="130" t="s">
        <v>109</v>
      </c>
      <c r="C16" s="73" t="s">
        <v>58</v>
      </c>
      <c r="D16" s="75">
        <v>466</v>
      </c>
      <c r="E16" s="75">
        <v>18</v>
      </c>
      <c r="F16" s="77">
        <f t="shared" si="0"/>
        <v>-448</v>
      </c>
      <c r="G16" s="78">
        <f t="shared" si="1"/>
        <v>3.8626609442060085</v>
      </c>
      <c r="H16" s="95" t="s">
        <v>195</v>
      </c>
    </row>
    <row r="17" spans="1:8" ht="100.5" customHeight="1" thickBot="1">
      <c r="A17" s="73">
        <v>7</v>
      </c>
      <c r="B17" s="130" t="s">
        <v>110</v>
      </c>
      <c r="C17" s="73" t="s">
        <v>58</v>
      </c>
      <c r="D17" s="75">
        <v>560</v>
      </c>
      <c r="E17" s="75">
        <v>142</v>
      </c>
      <c r="F17" s="77">
        <f t="shared" si="0"/>
        <v>-418</v>
      </c>
      <c r="G17" s="78">
        <f t="shared" si="1"/>
        <v>25.357142857142858</v>
      </c>
      <c r="H17" s="95" t="s">
        <v>178</v>
      </c>
    </row>
    <row r="18" spans="1:8" ht="213" customHeight="1" thickBot="1">
      <c r="A18" s="73">
        <v>8</v>
      </c>
      <c r="B18" s="130" t="s">
        <v>111</v>
      </c>
      <c r="C18" s="73" t="s">
        <v>58</v>
      </c>
      <c r="D18" s="75">
        <v>350</v>
      </c>
      <c r="E18" s="75">
        <v>57</v>
      </c>
      <c r="F18" s="77">
        <f t="shared" si="0"/>
        <v>-293</v>
      </c>
      <c r="G18" s="78">
        <f t="shared" si="1"/>
        <v>16.285714285714285</v>
      </c>
      <c r="H18" s="95" t="s">
        <v>179</v>
      </c>
    </row>
    <row r="19" spans="1:8" ht="89.25">
      <c r="A19" s="73">
        <v>9</v>
      </c>
      <c r="B19" s="73" t="s">
        <v>129</v>
      </c>
      <c r="C19" s="73" t="s">
        <v>130</v>
      </c>
      <c r="D19" s="73">
        <v>1</v>
      </c>
      <c r="E19" s="73">
        <v>16</v>
      </c>
      <c r="F19" s="77">
        <f t="shared" si="0"/>
        <v>15</v>
      </c>
      <c r="G19" s="78">
        <f t="shared" si="1"/>
        <v>1600</v>
      </c>
      <c r="H19" s="73"/>
    </row>
    <row r="20" spans="1:8" ht="13.5" thickBot="1">
      <c r="A20" s="194" t="s">
        <v>166</v>
      </c>
      <c r="B20" s="195"/>
      <c r="C20" s="195"/>
      <c r="D20" s="195"/>
      <c r="E20" s="195"/>
      <c r="F20" s="195"/>
      <c r="G20" s="195"/>
      <c r="H20" s="195"/>
    </row>
    <row r="21" spans="1:12" ht="157.5" customHeight="1" thickBot="1">
      <c r="A21" s="73">
        <v>10</v>
      </c>
      <c r="B21" s="73" t="s">
        <v>55</v>
      </c>
      <c r="C21" s="73" t="s">
        <v>58</v>
      </c>
      <c r="D21" s="73">
        <v>10</v>
      </c>
      <c r="E21" s="73">
        <v>156</v>
      </c>
      <c r="F21" s="77">
        <f>E21-D21</f>
        <v>146</v>
      </c>
      <c r="G21" s="78">
        <f>E21*100/D21</f>
        <v>1560</v>
      </c>
      <c r="H21" s="126" t="s">
        <v>171</v>
      </c>
      <c r="L21" s="131"/>
    </row>
    <row r="22" spans="1:8" ht="51.75" thickBot="1">
      <c r="A22" s="73">
        <v>11</v>
      </c>
      <c r="B22" s="73" t="s">
        <v>53</v>
      </c>
      <c r="C22" s="73" t="s">
        <v>58</v>
      </c>
      <c r="D22" s="73">
        <v>3</v>
      </c>
      <c r="E22" s="73">
        <v>19</v>
      </c>
      <c r="F22" s="77">
        <f>E22-D22</f>
        <v>16</v>
      </c>
      <c r="G22" s="78">
        <f>E22*100/D22</f>
        <v>633.3333333333334</v>
      </c>
      <c r="H22" s="73" t="s">
        <v>172</v>
      </c>
    </row>
    <row r="23" spans="1:8" ht="102.75" thickBot="1">
      <c r="A23" s="73">
        <v>12</v>
      </c>
      <c r="B23" s="73" t="s">
        <v>54</v>
      </c>
      <c r="C23" s="73" t="s">
        <v>58</v>
      </c>
      <c r="D23" s="73">
        <v>16</v>
      </c>
      <c r="E23" s="73">
        <v>14</v>
      </c>
      <c r="F23" s="77">
        <f>E23-D23</f>
        <v>-2</v>
      </c>
      <c r="G23" s="78">
        <f>E23*100/D23</f>
        <v>87.5</v>
      </c>
      <c r="H23" s="73" t="s">
        <v>173</v>
      </c>
    </row>
    <row r="24" spans="1:8" ht="54" customHeight="1">
      <c r="A24" s="73">
        <v>13</v>
      </c>
      <c r="B24" s="73" t="s">
        <v>114</v>
      </c>
      <c r="C24" s="73" t="s">
        <v>112</v>
      </c>
      <c r="D24" s="75">
        <v>30053.7</v>
      </c>
      <c r="E24" s="75">
        <v>27627.6</v>
      </c>
      <c r="F24" s="77">
        <f>E24-D24</f>
        <v>-2426.100000000002</v>
      </c>
      <c r="G24" s="78">
        <f>E24*100/D24</f>
        <v>91.92744986474212</v>
      </c>
      <c r="H24" s="73" t="s">
        <v>193</v>
      </c>
    </row>
    <row r="25" spans="1:8" ht="32.25" customHeight="1" thickBot="1">
      <c r="A25" s="196" t="s">
        <v>167</v>
      </c>
      <c r="B25" s="197"/>
      <c r="C25" s="197"/>
      <c r="D25" s="197"/>
      <c r="E25" s="197"/>
      <c r="F25" s="197"/>
      <c r="G25" s="197"/>
      <c r="H25" s="197"/>
    </row>
    <row r="26" spans="1:8" ht="102" customHeight="1" thickBot="1">
      <c r="A26" s="83">
        <v>14</v>
      </c>
      <c r="B26" s="83" t="s">
        <v>115</v>
      </c>
      <c r="C26" s="83" t="s">
        <v>170</v>
      </c>
      <c r="D26" s="83">
        <v>25</v>
      </c>
      <c r="E26" s="83">
        <v>22.15</v>
      </c>
      <c r="F26" s="77">
        <f>E26-D26</f>
        <v>-2.8500000000000014</v>
      </c>
      <c r="G26" s="78">
        <f>E26*100/D26</f>
        <v>88.6</v>
      </c>
      <c r="H26" s="73" t="s">
        <v>177</v>
      </c>
    </row>
    <row r="27" spans="1:8" ht="201.75" customHeight="1" thickBot="1">
      <c r="A27" s="73">
        <v>15</v>
      </c>
      <c r="B27" s="130" t="s">
        <v>109</v>
      </c>
      <c r="C27" s="73" t="s">
        <v>58</v>
      </c>
      <c r="D27" s="75">
        <v>466</v>
      </c>
      <c r="E27" s="75">
        <v>18</v>
      </c>
      <c r="F27" s="77">
        <f>E27-D27</f>
        <v>-448</v>
      </c>
      <c r="G27" s="78">
        <f>E27*100/D27</f>
        <v>3.8626609442060085</v>
      </c>
      <c r="H27" s="73" t="s">
        <v>174</v>
      </c>
    </row>
    <row r="28" spans="1:8" ht="105" customHeight="1" thickBot="1">
      <c r="A28" s="83">
        <v>16</v>
      </c>
      <c r="B28" s="83" t="s">
        <v>110</v>
      </c>
      <c r="C28" s="83" t="s">
        <v>58</v>
      </c>
      <c r="D28" s="83">
        <v>560</v>
      </c>
      <c r="E28" s="83">
        <v>142</v>
      </c>
      <c r="F28" s="77">
        <f>E28-D28</f>
        <v>-418</v>
      </c>
      <c r="G28" s="78">
        <f>E28*100/D28</f>
        <v>25.357142857142858</v>
      </c>
      <c r="H28" s="73" t="s">
        <v>178</v>
      </c>
    </row>
    <row r="29" spans="1:8" ht="230.25" customHeight="1" thickBot="1">
      <c r="A29" s="83">
        <v>17</v>
      </c>
      <c r="B29" s="83" t="s">
        <v>111</v>
      </c>
      <c r="C29" s="83" t="s">
        <v>58</v>
      </c>
      <c r="D29" s="83">
        <v>350</v>
      </c>
      <c r="E29" s="83">
        <v>57</v>
      </c>
      <c r="F29" s="77">
        <f>E29-D29</f>
        <v>-293</v>
      </c>
      <c r="G29" s="78">
        <f>E29*100/D29</f>
        <v>16.285714285714285</v>
      </c>
      <c r="H29" s="73" t="s">
        <v>179</v>
      </c>
    </row>
    <row r="30" spans="1:8" ht="51" customHeight="1">
      <c r="A30" s="83">
        <v>18</v>
      </c>
      <c r="B30" s="83" t="s">
        <v>101</v>
      </c>
      <c r="C30" s="83" t="s">
        <v>113</v>
      </c>
      <c r="D30" s="83">
        <v>50000</v>
      </c>
      <c r="E30" s="83">
        <v>33117.1</v>
      </c>
      <c r="F30" s="77">
        <f>E30-D30</f>
        <v>-16882.9</v>
      </c>
      <c r="G30" s="78">
        <f>E30*100/D30</f>
        <v>66.2342</v>
      </c>
      <c r="H30" s="73" t="s">
        <v>180</v>
      </c>
    </row>
    <row r="31" spans="1:8" ht="40.5" customHeight="1">
      <c r="A31" s="196" t="s">
        <v>116</v>
      </c>
      <c r="B31" s="196"/>
      <c r="C31" s="196"/>
      <c r="D31" s="196"/>
      <c r="E31" s="196"/>
      <c r="F31" s="196"/>
      <c r="G31" s="196"/>
      <c r="H31" s="196"/>
    </row>
    <row r="32" spans="1:8" ht="102">
      <c r="A32" s="83">
        <v>19</v>
      </c>
      <c r="B32" s="132" t="s">
        <v>104</v>
      </c>
      <c r="C32" s="83" t="s">
        <v>56</v>
      </c>
      <c r="D32" s="73">
        <v>21807.1</v>
      </c>
      <c r="E32" s="73">
        <v>21807.1</v>
      </c>
      <c r="F32" s="84">
        <f>E32-D32</f>
        <v>0</v>
      </c>
      <c r="G32" s="82">
        <f>E32*100/D32</f>
        <v>100</v>
      </c>
      <c r="H32" s="85"/>
    </row>
    <row r="33" spans="1:8" ht="125.25" customHeight="1">
      <c r="A33" s="73">
        <v>20</v>
      </c>
      <c r="B33" s="133" t="s">
        <v>194</v>
      </c>
      <c r="C33" s="73" t="s">
        <v>130</v>
      </c>
      <c r="D33" s="74">
        <v>1</v>
      </c>
      <c r="E33" s="74">
        <v>16</v>
      </c>
      <c r="F33" s="80">
        <f>E33-D33</f>
        <v>15</v>
      </c>
      <c r="G33" s="81">
        <f>E33*100/D33</f>
        <v>1600</v>
      </c>
      <c r="H33" s="95" t="s">
        <v>176</v>
      </c>
    </row>
    <row r="34" spans="1:8" ht="12.75">
      <c r="A34" s="88"/>
      <c r="B34" s="92"/>
      <c r="C34" s="88"/>
      <c r="D34" s="93"/>
      <c r="E34" s="93"/>
      <c r="F34" s="89"/>
      <c r="G34" s="90"/>
      <c r="H34" s="94"/>
    </row>
    <row r="36" ht="38.25" customHeight="1"/>
  </sheetData>
  <sheetProtection/>
  <mergeCells count="16">
    <mergeCell ref="F1:H1"/>
    <mergeCell ref="A20:H20"/>
    <mergeCell ref="A25:H25"/>
    <mergeCell ref="A31:H31"/>
    <mergeCell ref="B2:H2"/>
    <mergeCell ref="B3:H3"/>
    <mergeCell ref="D5:H5"/>
    <mergeCell ref="A8:A9"/>
    <mergeCell ref="B8:B9"/>
    <mergeCell ref="H8:H9"/>
    <mergeCell ref="C8:C9"/>
    <mergeCell ref="D8:E8"/>
    <mergeCell ref="D6:H6"/>
    <mergeCell ref="G8:G9"/>
    <mergeCell ref="F8:F9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3" width="25.421875" style="0" customWidth="1"/>
    <col min="4" max="4" width="13.7109375" style="0" customWidth="1"/>
    <col min="5" max="5" width="33.7109375" style="0" customWidth="1"/>
    <col min="6" max="6" width="26.8515625" style="0" customWidth="1"/>
  </cols>
  <sheetData>
    <row r="1" spans="1:5" ht="12.75">
      <c r="A1" s="98"/>
      <c r="B1" s="98"/>
      <c r="C1" s="98"/>
      <c r="D1" s="98"/>
      <c r="E1" s="98"/>
    </row>
    <row r="2" spans="1:6" ht="32.25" customHeight="1">
      <c r="A2" s="99"/>
      <c r="B2" s="99"/>
      <c r="C2" s="201" t="s">
        <v>183</v>
      </c>
      <c r="D2" s="135"/>
      <c r="E2" s="135"/>
      <c r="F2" s="17"/>
    </row>
    <row r="3" spans="1:6" ht="12.75">
      <c r="A3" s="99"/>
      <c r="B3" s="99"/>
      <c r="C3" s="99"/>
      <c r="D3" s="99"/>
      <c r="E3" s="99"/>
      <c r="F3" s="17"/>
    </row>
    <row r="4" spans="1:7" ht="35.25" customHeight="1">
      <c r="A4" s="56" t="s">
        <v>140</v>
      </c>
      <c r="B4" s="56"/>
      <c r="C4" s="137" t="s">
        <v>86</v>
      </c>
      <c r="D4" s="135"/>
      <c r="E4" s="135"/>
      <c r="F4" s="135"/>
      <c r="G4" s="19"/>
    </row>
    <row r="5" spans="1:7" ht="33.75" customHeight="1">
      <c r="A5" s="56" t="s">
        <v>141</v>
      </c>
      <c r="B5" s="56"/>
      <c r="C5" s="200" t="s">
        <v>83</v>
      </c>
      <c r="D5" s="135"/>
      <c r="E5" s="135"/>
      <c r="F5" s="135"/>
      <c r="G5" s="97"/>
    </row>
    <row r="6" spans="1:6" ht="12.75">
      <c r="A6" s="17"/>
      <c r="B6" s="17"/>
      <c r="C6" s="17"/>
      <c r="D6" s="17"/>
      <c r="E6" s="17"/>
      <c r="F6" s="17"/>
    </row>
    <row r="7" spans="1:6" ht="30" customHeight="1">
      <c r="A7" s="202" t="s">
        <v>131</v>
      </c>
      <c r="B7" s="202" t="s">
        <v>184</v>
      </c>
      <c r="C7" s="202" t="s">
        <v>186</v>
      </c>
      <c r="D7" s="202" t="s">
        <v>187</v>
      </c>
      <c r="E7" s="202" t="s">
        <v>188</v>
      </c>
      <c r="F7" s="202" t="s">
        <v>189</v>
      </c>
    </row>
    <row r="8" spans="1:6" ht="78" customHeight="1">
      <c r="A8" s="203"/>
      <c r="B8" s="203"/>
      <c r="C8" s="203"/>
      <c r="D8" s="203"/>
      <c r="E8" s="203"/>
      <c r="F8" s="203"/>
    </row>
    <row r="9" spans="1:6" ht="102">
      <c r="A9" s="100" t="s">
        <v>132</v>
      </c>
      <c r="B9" s="100" t="s">
        <v>185</v>
      </c>
      <c r="C9" s="100" t="s">
        <v>83</v>
      </c>
      <c r="D9" s="100">
        <v>68.5</v>
      </c>
      <c r="E9" s="100" t="s">
        <v>190</v>
      </c>
      <c r="F9" s="100"/>
    </row>
    <row r="10" spans="1:6" ht="26.25" customHeight="1">
      <c r="A10" s="17"/>
      <c r="B10" s="17"/>
      <c r="C10" s="17"/>
      <c r="D10" s="17"/>
      <c r="E10" s="17"/>
      <c r="F10" s="17"/>
    </row>
    <row r="11" spans="1:6" ht="25.5" customHeight="1">
      <c r="A11" s="17" t="s">
        <v>133</v>
      </c>
      <c r="B11" s="17"/>
      <c r="C11" s="17" t="s">
        <v>191</v>
      </c>
      <c r="D11" s="19"/>
      <c r="E11" s="19"/>
      <c r="F11" s="19"/>
    </row>
    <row r="12" spans="1:6" ht="12.75">
      <c r="A12" s="17"/>
      <c r="B12" s="17"/>
      <c r="C12" s="17"/>
      <c r="D12" s="17"/>
      <c r="E12" s="17"/>
      <c r="F12" s="17"/>
    </row>
    <row r="13" spans="1:6" ht="12.75">
      <c r="A13" s="17" t="s">
        <v>134</v>
      </c>
      <c r="B13" s="17"/>
      <c r="C13" s="17"/>
      <c r="D13" s="17"/>
      <c r="E13" s="17"/>
      <c r="F13" s="17"/>
    </row>
    <row r="14" spans="1:6" ht="12.75">
      <c r="A14" s="17"/>
      <c r="B14" s="17"/>
      <c r="C14" s="17"/>
      <c r="D14" s="17"/>
      <c r="E14" s="17"/>
      <c r="F14" s="17"/>
    </row>
    <row r="15" spans="1:6" ht="12.75">
      <c r="A15" s="17"/>
      <c r="B15" s="17"/>
      <c r="C15" s="17"/>
      <c r="D15" s="17"/>
      <c r="E15" s="17"/>
      <c r="F15" s="17"/>
    </row>
    <row r="16" spans="1:6" ht="12.75">
      <c r="A16" s="17" t="s">
        <v>135</v>
      </c>
      <c r="B16" s="17"/>
      <c r="C16" s="17"/>
      <c r="D16" s="17"/>
      <c r="E16" s="17"/>
      <c r="F16" s="17"/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spans="1:6" ht="12.75">
      <c r="A20" t="s">
        <v>139</v>
      </c>
      <c r="D20" s="11"/>
      <c r="E20" s="11"/>
      <c r="F20" s="11"/>
    </row>
  </sheetData>
  <sheetProtection/>
  <mergeCells count="9">
    <mergeCell ref="C4:F4"/>
    <mergeCell ref="C5:F5"/>
    <mergeCell ref="C2:E2"/>
    <mergeCell ref="E7:E8"/>
    <mergeCell ref="D7:D8"/>
    <mergeCell ref="A7:A8"/>
    <mergeCell ref="F7:F8"/>
    <mergeCell ref="B7:B8"/>
    <mergeCell ref="C7:C8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2020-04-14T01:07:37Z</cp:lastPrinted>
  <dcterms:created xsi:type="dcterms:W3CDTF">1996-10-08T23:32:33Z</dcterms:created>
  <dcterms:modified xsi:type="dcterms:W3CDTF">2020-04-16T04:04:13Z</dcterms:modified>
  <cp:category/>
  <cp:version/>
  <cp:contentType/>
  <cp:contentStatus/>
</cp:coreProperties>
</file>