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0920" tabRatio="768" activeTab="0"/>
  </bookViews>
  <sheets>
    <sheet name="2019" sheetId="1" r:id="rId1"/>
    <sheet name="2020-2021" sheetId="2" r:id="rId2"/>
  </sheets>
  <definedNames/>
  <calcPr fullCalcOnLoad="1"/>
</workbook>
</file>

<file path=xl/sharedStrings.xml><?xml version="1.0" encoding="utf-8"?>
<sst xmlns="http://schemas.openxmlformats.org/spreadsheetml/2006/main" count="623" uniqueCount="266">
  <si>
    <t>Дотации бюджетам городских округов на поддержку мер по обеспечению сбалансированности бюджетов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</si>
  <si>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</si>
  <si>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</si>
  <si>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</si>
  <si>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организаций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</si>
  <si>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</si>
  <si>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</si>
  <si>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Код бюджетной классификации</t>
  </si>
  <si>
    <t>ПЛАТЕЖИ ПРИ ПОЛЬЗОВАНИИ ПРИРОДНЫМИ РЕСУРСАМИ</t>
  </si>
  <si>
    <t>ВСЕГО ДОХОДОВ</t>
  </si>
  <si>
    <t>182 1 05 00000 00  0000 000</t>
  </si>
  <si>
    <t>182 1 06 02000 02 0000 110</t>
  </si>
  <si>
    <t>000 1 16 00000 00 0 000 000</t>
  </si>
  <si>
    <t>182 1 06 00000 00 0000 000</t>
  </si>
  <si>
    <t>000 1 08 00000 00 0000 110</t>
  </si>
  <si>
    <t>182 1 01 02000 01 0000 110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</si>
  <si>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</si>
  <si>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</si>
  <si>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000 1 00 00000 00 0000 000</t>
  </si>
  <si>
    <t>000 1 01 00000 00 0000 000</t>
  </si>
  <si>
    <t xml:space="preserve">182 1 01 02010 01 0000 110            </t>
  </si>
  <si>
    <t>182 1 01 02030 01 0000 110</t>
  </si>
  <si>
    <t>182 1 01 02040 01 0000 110</t>
  </si>
  <si>
    <t>182 1 06 02010 02 0000 110</t>
  </si>
  <si>
    <t>182 1 06 02020 02 0000 110</t>
  </si>
  <si>
    <t>Транспортный налог</t>
  </si>
  <si>
    <t>182 1 06 01020 04 0000 110</t>
  </si>
  <si>
    <t>Прочие неналоговые доходы бюджетов городских округов</t>
  </si>
  <si>
    <t xml:space="preserve">Прочие неналоговые доходы </t>
  </si>
  <si>
    <t>Транспортный налог с организаций</t>
  </si>
  <si>
    <t>Транспортный налог с физических лиц</t>
  </si>
  <si>
    <t>182 1 06 04011 02 0000 110</t>
  </si>
  <si>
    <t>182 1 06 04012 02 0000 110</t>
  </si>
  <si>
    <t>000 1 06 04000 02 0000 110</t>
  </si>
  <si>
    <t>НАЛОГ НА ДОХОДЫ ФИЗИЧЕСКИХ ЛИЦ</t>
  </si>
  <si>
    <t>ГОСУДАРСТВЕННАЯ ПОШЛИНА</t>
  </si>
  <si>
    <t>000 2 02 00000 00 0000 000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</si>
  <si>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</si>
  <si>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Безвозмездные поступления от других бюджетов бюджетной системы Российской Федерации</t>
  </si>
  <si>
    <t>182 1 08 03010 01 0000 110</t>
  </si>
  <si>
    <t>000 2 00 00000 00 0000 000</t>
  </si>
  <si>
    <t>Безвозмездные поступления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</si>
  <si>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</si>
  <si>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</si>
  <si>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</si>
  <si>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 за выдачу разрешения на установку рекламной конструкции</t>
  </si>
  <si>
    <t>000 1 13 00000 00 0000 130</t>
  </si>
  <si>
    <t xml:space="preserve">Доходы от оказания платных услуг и компенсаций затрат государства </t>
  </si>
  <si>
    <t>НАЛОГИ НА ПРИБЫЛЬ, ДОХОДЫ</t>
  </si>
  <si>
    <t>ШТРАФЫ, САНКЦИИ, ВОЗМЕЩЕНИЕ УЩЕРБА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</si>
  <si>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</si>
  <si>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</si>
  <si>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Административные платежи и сборы</t>
  </si>
  <si>
    <t>000 1 15 00000 00 0000 000</t>
  </si>
  <si>
    <t>Платежи, взимаемые организациями городских округов за выполнение определенных функций</t>
  </si>
  <si>
    <t>011 1 17 05040 04 0000 180</t>
  </si>
  <si>
    <t>188 1 15 02040 04 0000 140</t>
  </si>
  <si>
    <t>182 1 07 04010 01 0000 110</t>
  </si>
  <si>
    <t>Сбор за пользование объектами животного мира</t>
  </si>
  <si>
    <t>000 1 07 00000 00 0000 110</t>
  </si>
  <si>
    <t>НАЛОГИ, СБОРЫ И РЕГУЛЯРНЫЕ ПЛАТЕЖИ ЗА ПОЛЬЗОВАНИЕ ПРИРОДНЫМИ РЕСУРСАМИ</t>
  </si>
  <si>
    <t>НАЛОГОВЫЕ И НЕНАЛОГОВЫЕ ДОХОДЫ</t>
  </si>
  <si>
    <t>Доходы от продажи материальных и нематериальных активов</t>
  </si>
  <si>
    <t>000 1 17 00000 00 0000 000</t>
  </si>
  <si>
    <t>Субвенции бюджетам городских округов на выполнение передаваемых полномочий субъектов Российской Федерации</t>
  </si>
  <si>
    <t>012 1 08 07083 01 0000 110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</si>
  <si>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</si>
  <si>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Прочие субсидии бюджетам городских округов</t>
  </si>
  <si>
    <t>012 1 16 90040 04 0000 140</t>
  </si>
  <si>
    <t>182 1 05 01011 01 0000 110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</si>
  <si>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</si>
  <si>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</si>
  <si>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</si>
  <si>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</si>
  <si>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</si>
  <si>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</si>
  <si>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 xml:space="preserve">182 1 06 06000 00 0000  110 </t>
  </si>
  <si>
    <t>092 1 13 03040 04 0000 130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</si>
  <si>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</si>
  <si>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Иные межбюджетные трансферты</t>
  </si>
  <si>
    <t>Минимальный налог, зачисляемый в бюджеты субъектов Российской Федерации</t>
  </si>
  <si>
    <t>182 1 05 01000 00 0000 110</t>
  </si>
  <si>
    <t>182 1 05 01021 01 0000 110</t>
  </si>
  <si>
    <t>182 1 05 01022 01 0000 110</t>
  </si>
  <si>
    <t>182 1 05 01050 01 0000 110</t>
  </si>
  <si>
    <t>182 1 05 02010 02 0000 110</t>
  </si>
  <si>
    <t>182 1 05 02020 02 0000 110</t>
  </si>
  <si>
    <t>182 1 05 03010 01 0000 110</t>
  </si>
  <si>
    <t>182 1 05 03020 01 0000 110</t>
  </si>
  <si>
    <t>018 1 11 05024 04 0000 120</t>
  </si>
  <si>
    <t>018 1 11 09044 04 0000 120</t>
  </si>
  <si>
    <t>018 1 14 06012 04 0000 430</t>
  </si>
  <si>
    <t>018 1 15 02040 04 0000 140</t>
  </si>
  <si>
    <t>016 1 16 90040 04 0000 140</t>
  </si>
  <si>
    <t>016 1 17 05040 04 0000 180</t>
  </si>
  <si>
    <t>018 1 17 05040 04 0000 180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</si>
  <si>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</si>
  <si>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</si>
  <si>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</si>
  <si>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</si>
  <si>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</si>
  <si>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018 1 11 05012 04 0000 120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</si>
  <si>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</si>
  <si>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048 1 12 01010 01 0000 120</t>
  </si>
  <si>
    <t>048 1 12 01020 01 0000 120</t>
  </si>
  <si>
    <t>048 1 12 01030 01 0000 120</t>
  </si>
  <si>
    <t>048 1 12 01050 01 0000 120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</si>
  <si>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</si>
  <si>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</si>
  <si>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</si>
  <si>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иные виды негативного воздействия на окружающую среду</t>
  </si>
  <si>
    <t>182 1 05 01010 01 0000 110</t>
  </si>
  <si>
    <t>182 1 05 01020 01 0000 110</t>
  </si>
  <si>
    <t>182 1 05 02000 02 0000 110</t>
  </si>
  <si>
    <t>182 1 05 03000 01 0000 110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</si>
  <si>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</si>
  <si>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012 1 16 90040 04 0345 140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</si>
  <si>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</si>
  <si>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</si>
  <si>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</si>
  <si>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182 1 05 04000 02 0000 110</t>
  </si>
  <si>
    <t>182 1 05 04010 02 0000 110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</si>
  <si>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</si>
  <si>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100 1 03 02230 01 0000 110</t>
  </si>
  <si>
    <t>100 1 03 02240 01 0000 110</t>
  </si>
  <si>
    <t>100 1 03 02250 01 0000 110</t>
  </si>
  <si>
    <t>100 1 03 02260 01 0000 110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</si>
  <si>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</si>
  <si>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</si>
  <si>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</si>
  <si>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</si>
  <si>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000 1 03 00000 00  0000 000</t>
  </si>
  <si>
    <t>000 1 16 90040 04 0000 140</t>
  </si>
  <si>
    <t>000 1 12 00000 00 0000 000</t>
  </si>
  <si>
    <t>000 1 11 00000 00 0000 000</t>
  </si>
  <si>
    <t>Субсидии бюджетам бюджетной системы Российской Федерации (межбюджетные субсидии)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</si>
  <si>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</si>
  <si>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специалистов, в рамках подпрограммы "Развитие общего образования" государственной программы Республики Алтай "Развитие образования" </t>
  </si>
  <si>
    <t xml:space="preserve">Субсидии на обеспечение питанием учащихся из малообеспеченных семей в рамках подпрограммы "Развитие общего образования" государственной программы Республики Алтай "Развитие образования" </t>
  </si>
  <si>
    <t xml:space="preserve">Субвенции на обеспечение полномочий в области архивного дела в рамках подпрограммы "Библиотечное и архивное дело" государственной программы "Развитие культуры" 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</si>
  <si>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  </t>
  </si>
  <si>
    <t>Субвенции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</si>
  <si>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 xml:space="preserve"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</si>
  <si>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 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</si>
  <si>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 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</si>
  <si>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</si>
  <si>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</si>
  <si>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</si>
  <si>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Земельный налог с организаций, обладающих земельным участком, расположенным в границах городских округов</t>
  </si>
  <si>
    <t>182 1 06 06032 04 0000 110</t>
  </si>
  <si>
    <t>182 1 06 06042 04 0000 110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</si>
  <si>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</si>
  <si>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</si>
  <si>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</si>
  <si>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</si>
  <si>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</si>
  <si>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Проценты, полученные от предоставления бюджетных кредитов внутри страны за счет средств бюджетов городских округов</t>
  </si>
  <si>
    <t>017 1 16 33040 04 0000 140</t>
  </si>
  <si>
    <t>000 1 16 33040 04 0000 140</t>
  </si>
  <si>
    <t>016 2 02 35134 04 0000 151</t>
  </si>
  <si>
    <t>016 1 11 03040 04 0000 120</t>
  </si>
  <si>
    <t>тыс. рублей</t>
  </si>
  <si>
    <t xml:space="preserve">Субсидии на развитие аппаратно-программного комплекса «Безопасный город» </t>
  </si>
  <si>
    <t xml:space="preserve">Субсидии на выплату вознаграждения за добровольную сдачу незаконно хранящегося оружия, боеприпасов, взрывчатых веществ и взрывчатых устройств </t>
  </si>
  <si>
    <t xml:space="preserve">Субсидии на софинансирование расходов по обеспечению земельных участков инженерной инфраструктурой, предоставленных в собственность отдельным категориям граждан бесплатно  </t>
  </si>
  <si>
    <t xml:space="preserve">Субсидии на капитальный ремонт и ремонт автомобильных дорог общего пользования местного значения и искусственных сооружений на них </t>
  </si>
  <si>
    <t>Субсидии на 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софинансирования капитальных вложений в объекты муниципальной собственности</t>
  </si>
  <si>
    <t>Субсидии на софинансирование расходов на реализацию мероприятий по содействию создания в субъектах Российской Федерации новых мест в общеобразовательных организациях</t>
  </si>
  <si>
    <t>Субсидии бюджетам городских округов на софинансирование капитальных вложений в объекты муниципальной собственности</t>
  </si>
  <si>
    <t>016 2 02 20077 04 0000 151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</si>
  <si>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</si>
  <si>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016 2 02 20302 04 0000 151</t>
  </si>
  <si>
    <t>016 2 02 29999 04 0000 151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</si>
  <si>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</si>
  <si>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016 2 02 25520 04 0000 151</t>
  </si>
  <si>
    <t>Субсидии на софинансирование капитальных вложений в объекты муниципальной собственности в части развития систем водоснабжения и водоотведения</t>
  </si>
  <si>
    <t>000 1 13 00000 00 0000 000</t>
  </si>
  <si>
    <t xml:space="preserve">Доходы от оказания платных услуг и компенсации затрат государства </t>
  </si>
  <si>
    <t>012 113 02994 04 0000 130</t>
  </si>
  <si>
    <t>Прочие доходы от компенсаций затрат бюджетов городских округов</t>
  </si>
  <si>
    <t>Субсидии на проведение мероприятий по внесению изменений в документы территориального планирования муниципальных образований в Республике Алтай</t>
  </si>
  <si>
    <t>Субсидии на софинансирование мероприятий, направленных на оказание поддержки гражданам и их объединениям, участвующим в охране общественного порядка, созданию условий для деятельности народных дружин</t>
  </si>
  <si>
    <t>Субсидии бюджетам на обеспечение энергосбережения в муниципальных учреждениях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</si>
  <si>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Субсидии бюджетам на строительство объектов газификации в муниципальных образованиях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</si>
  <si>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Субсидия бюджетам городских округов на поддержку отрасли культуры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</si>
  <si>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</si>
  <si>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городских округов на поддержку обустройства мест массового отдыха населения (городских парков)</t>
  </si>
  <si>
    <t>016 2 02 20299 04 0000 151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</si>
  <si>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</si>
  <si>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018 1 08 07150 01 0000 110</t>
  </si>
  <si>
    <t>018 1 14 06024 04 0000 430</t>
  </si>
  <si>
    <t>016 2 02 45390 04 0000 151</t>
  </si>
  <si>
    <t>016 2 02 40000 00 0000 151</t>
  </si>
  <si>
    <t>Межбюджетные трансферты, передаваемые бюджетам городских округов на финансовое обеспечение дорожной деятельности</t>
  </si>
  <si>
    <t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</t>
  </si>
  <si>
    <t>Субвенции на реализацию государственных полномочий Республики Алтай, связанных с организацией и обеспечением отдыха и оздоровления детей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</si>
  <si>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</si>
  <si>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017 1 16 90040 04 0000 140</t>
  </si>
  <si>
    <t>182 1 07 01020 01 0000 110</t>
  </si>
  <si>
    <t>Налог на добычу общераспространенных полезных ископаемых</t>
  </si>
  <si>
    <t>Наименование доходов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</si>
  <si>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акредитацию основным общеобразовательным программам  </t>
  </si>
  <si>
    <t xml:space="preserve">Субсидии на софинансирование капитальных вложений в объекты муниципальной собственности в части развития систем водоснабжения и водоотведения </t>
  </si>
  <si>
    <t>Субсидии на проведение мероприятий по внесению изменений в документы территориального планирования муниципальных образований в Республике Алтай в рамках реализации проекта "Создание информационной системмы обеспечения градостроительной деятельности"</t>
  </si>
  <si>
    <t>Субсидии на софинансирование расходов местных бюджетов на оплату труда работников бюджетной сферы в Республике Алтай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</si>
  <si>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</si>
  <si>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иными организациями остатков субсидий прошлых лет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</si>
  <si>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</t>
  </si>
  <si>
    <t>Возврат остатков субсидий на поддержку обустройства мест массового отдыха населения (городских парков) из бюджетов городских округов</t>
  </si>
  <si>
    <t>городского Совета депутатов</t>
  </si>
  <si>
    <t>к решению Горно-Алтайского</t>
  </si>
  <si>
    <t>»</t>
  </si>
  <si>
    <t>Субсидии бюджетам городских округов на реализацию мероприятий государственной программы Российской Федерации «Доступная среда» на 2011 - 2020 годы</t>
  </si>
  <si>
    <t xml:space="preserve">Субсидии на поддержку развития образовательных организаций в Республике Алтай, реализующих программы дошкольного образования 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</si>
  <si>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</si>
  <si>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</si>
  <si>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016 1 11 07014 04 0000 120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</si>
  <si>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</si>
  <si>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</t>
  </si>
  <si>
    <t>048 1 12 01041 01 0000 120</t>
  </si>
  <si>
    <t xml:space="preserve">Плата за размещение отходов производства </t>
  </si>
  <si>
    <t>Субсидии бюджетам городских округов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</si>
  <si>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на софинансирование расходных обязательств по созданию и оборудованию мест (площадок) накопления (в том числе раздельного накопления) твердых коммунальных отходов (в части капитальных вложений в объекты муниципальной собственности)</t>
  </si>
  <si>
    <t>Субсидии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</si>
  <si>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на поддержку и развитие сферы культуры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</si>
  <si>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</si>
  <si>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018 1 14 02043 04 0000 410</t>
  </si>
  <si>
    <t>от «   » декабря 2018 года № ___</t>
  </si>
  <si>
    <t xml:space="preserve">ПРИЛОЖЕНИЕ №    </t>
  </si>
  <si>
    <t xml:space="preserve"> Поступление доходов в городской бюджет на 2019 год</t>
  </si>
  <si>
    <t>на 2019 год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</si>
  <si>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</si>
  <si>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016 2 02 15002 04 0000 150</t>
  </si>
  <si>
    <t>016 2 02 20000 00 0000 150</t>
  </si>
  <si>
    <t>016 2 02 27112 04 0000 150</t>
  </si>
  <si>
    <t>016 2 02 25027 04 0000 150</t>
  </si>
  <si>
    <t>016 2 02 25159 04 0000 150</t>
  </si>
  <si>
    <t>016 2 02 25519 04 0000 150</t>
  </si>
  <si>
    <t>016 2 02 25520 04 0000 150</t>
  </si>
  <si>
    <t>016 2 02 25560 04 0000 150</t>
  </si>
  <si>
    <t>016 2 02 25555 04 0000 150</t>
  </si>
  <si>
    <t>016 2 02 29999 04 0000 150</t>
  </si>
  <si>
    <t>016 2 02 30000 00 0000 150</t>
  </si>
  <si>
    <t>Субвенции бюджетам бюджетной системы Российской Федерации</t>
  </si>
  <si>
    <t>016 2 02 30024 04 0000 150</t>
  </si>
  <si>
    <t>016 2 02 30029 04 0000 150</t>
  </si>
  <si>
    <t>016 2 02 35120 04 0000 150</t>
  </si>
  <si>
    <t>016 2 02 35135 04 0000 150</t>
  </si>
  <si>
    <t>016 2 02 35176 04 0000 150</t>
  </si>
  <si>
    <t>014 2 18 04010 04 0000 150</t>
  </si>
  <si>
    <t>015 2 18 04010 04 0000 150</t>
  </si>
  <si>
    <t>017 2 18 04030 04 0000 150</t>
  </si>
  <si>
    <t>016 2 19 25555 04 0000 150</t>
  </si>
  <si>
    <t>016 2 19 25560 04 0000 150</t>
  </si>
  <si>
    <t>016 2 19 60010 04 0000 150</t>
  </si>
  <si>
    <t>016 2 02 25490 04 0000 150</t>
  </si>
  <si>
    <t>Субсидии бюджетам субъектов Российской Федерации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</t>
  </si>
  <si>
    <t xml:space="preserve"> Поступление доходов в городской бюджет на 2020 год и 2021 годы</t>
  </si>
  <si>
    <t>на 2020 год</t>
  </si>
  <si>
    <t>на 2021 год</t>
  </si>
  <si>
    <t>016 2 02 25016 04 0000 150</t>
  </si>
  <si>
    <t>Субсидии бюджетам городских округов на мероприятия федеральной целевой программы "Развитие водохозяйственного комплекса Российской Федерации в 2012 - 2020 годах"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</si>
  <si>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"Об обеспечении жильем ветеранов Великой Отечественной войны 1941 - 1945 годов»</t>
  </si>
  <si>
    <t>018 1 11 05074 04 0000 120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</si>
  <si>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</si>
  <si>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ПРИЛОЖЕНИЕ №    5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</si>
</sst>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.0000_р_._-;\-* #,##0.0000_р_._-;_-* &quot;-&quot;??_р_._-;_-@_-"/>
    <numFmt numFmtId="177" formatCode="_-* #,##0_р_._-;\-* #,##0_р_._-;_-* &quot;-&quot;??_р_._-;_-@_-"/>
    <numFmt numFmtId="178" formatCode="_-* #,##0.00000_р_._-;\-* #,##0.00000_р_._-;_-* &quot;-&quot;??_р_._-;_-@_-"/>
    <numFmt numFmtId="179" formatCode="_-* #,##0.000000_р_._-;\-* #,##0.000000_р_._-;_-* &quot;-&quot;??_р_._-;_-@_-"/>
    <numFmt numFmtId="180" formatCode="0.0%"/>
    <numFmt numFmtId="181" formatCode="_-* #,##0.0_р_._-;\-* #,##0.0_р_._-;_-* &quot;-&quot;?_р_._-;_-@_-"/>
    <numFmt numFmtId="182" formatCode="_-* #,##0.0000000_р_._-;\-* #,##0.0000000_р_._-;_-* &quot;-&quot;??_р_._-;_-@_-"/>
    <numFmt numFmtId="183" formatCode="_-* #,##0.00000000_р_._-;\-* #,##0.00000000_р_._-;_-* &quot;-&quot;??_р_._-;_-@_-"/>
    <numFmt numFmtId="184" formatCode="_-* #,##0.000000000_р_._-;\-* #,##0.000000000_р_._-;_-* &quot;-&quot;??_р_._-;_-@_-"/>
    <numFmt numFmtId="185" formatCode="_-* #,##0.0000000000_р_._-;\-* #,##0.0000000000_р_._-;_-* &quot;-&quot;??_р_._-;_-@_-"/>
    <numFmt numFmtId="186" formatCode="_-* #,##0.00000000000_р_._-;\-* #,##0.00000000000_р_._-;_-* &quot;-&quot;??_р_._-;_-@_-"/>
    <numFmt numFmtId="187" formatCode="_-* #,##0.000000000000_р_._-;\-* #,##0.0000000000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00_р_._-;\-* #,##0.000_р_._-;_-* &quot;-&quot;???_р_._-;_-@_-"/>
    <numFmt numFmtId="193" formatCode="_-* #,##0.00000_р_._-;\-* #,##0.00000_р_._-;_-* &quot;-&quot;?????_р_._-;_-@_-"/>
    <numFmt numFmtId="194" formatCode="0.00000"/>
    <numFmt numFmtId="195" formatCode="#,##0.00_р_."/>
    <numFmt numFmtId="196" formatCode="000000"/>
    <numFmt numFmtId="197" formatCode="#,##0.000_р_."/>
    <numFmt numFmtId="198" formatCode="#,##0.0000_р_."/>
    <numFmt numFmtId="199" formatCode="#,##0.00000_р_."/>
    <numFmt numFmtId="200" formatCode="#,##0.000000_р_."/>
    <numFmt numFmtId="201" formatCode="#,##0.0000000_р_."/>
    <numFmt numFmtId="202" formatCode="#,##0.00000000_р_."/>
    <numFmt numFmtId="203" formatCode="#,##0.0_р_."/>
    <numFmt numFmtId="204" formatCode="#,##0_р_."/>
    <numFmt numFmtId="205" formatCode="_-* #,##0.0000_р_._-;\-* #,##0.0000_р_._-;_-* &quot;-&quot;????_р_._-;_-@_-"/>
    <numFmt numFmtId="206" formatCode="#,##0.0_ ;\-#,##0.0\ "/>
    <numFmt numFmtId="207" formatCode="0.0000"/>
    <numFmt numFmtId="208" formatCode="0.000000"/>
    <numFmt numFmtId="209" formatCode="0.0000000"/>
    <numFmt numFmtId="210" formatCode="#,##0.0"/>
    <numFmt numFmtId="211" formatCode="#,##0.000"/>
    <numFmt numFmtId="212" formatCode="#,##0.0000"/>
    <numFmt numFmtId="213" formatCode="#,##0.00000"/>
    <numFmt numFmtId="214" formatCode="#,##0.000000"/>
    <numFmt numFmtId="215" formatCode="#,##0.0000000"/>
    <numFmt numFmtId="216" formatCode="#,##0.00000000"/>
  </numFmts>
  <fonts count="47">
    <font>
      <sz val="10"/>
      <name val="Arial Cyr"/>
      <family val="0"/>
    </font>
    <font>
      <sz val="9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horizontal="justify" wrapText="1"/>
    </xf>
    <xf numFmtId="0" fontId="7" fillId="0" borderId="11" xfId="0" applyFont="1" applyBorder="1" applyAlignment="1">
      <alignment horizontal="justify" wrapText="1"/>
    </xf>
    <xf numFmtId="49" fontId="8" fillId="33" borderId="11" xfId="0" applyNumberFormat="1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justify" wrapText="1"/>
    </xf>
    <xf numFmtId="0" fontId="6" fillId="33" borderId="10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0" fontId="10" fillId="33" borderId="10" xfId="0" applyFont="1" applyFill="1" applyBorder="1" applyAlignment="1">
      <alignment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justify" wrapText="1"/>
    </xf>
    <xf numFmtId="0" fontId="11" fillId="0" borderId="13" xfId="0" applyFont="1" applyBorder="1" applyAlignment="1">
      <alignment/>
    </xf>
    <xf numFmtId="0" fontId="4" fillId="0" borderId="10" xfId="0" applyNumberFormat="1" applyFont="1" applyBorder="1" applyAlignment="1">
      <alignment horizontal="justify" wrapText="1"/>
    </xf>
    <xf numFmtId="0" fontId="4" fillId="0" borderId="12" xfId="0" applyNumberFormat="1" applyFont="1" applyBorder="1" applyAlignment="1">
      <alignment horizontal="justify" wrapText="1"/>
    </xf>
    <xf numFmtId="172" fontId="4" fillId="0" borderId="0" xfId="0" applyNumberFormat="1" applyFont="1" applyAlignment="1">
      <alignment horizontal="right"/>
    </xf>
    <xf numFmtId="172" fontId="10" fillId="0" borderId="0" xfId="0" applyNumberFormat="1" applyFont="1" applyAlignment="1">
      <alignment horizontal="right"/>
    </xf>
    <xf numFmtId="172" fontId="10" fillId="0" borderId="12" xfId="0" applyNumberFormat="1" applyFont="1" applyBorder="1" applyAlignment="1">
      <alignment horizontal="center" vertical="center"/>
    </xf>
    <xf numFmtId="194" fontId="4" fillId="0" borderId="0" xfId="0" applyNumberFormat="1" applyFont="1" applyAlignment="1">
      <alignment horizontal="right"/>
    </xf>
    <xf numFmtId="210" fontId="10" fillId="0" borderId="10" xfId="6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72" fontId="4" fillId="0" borderId="0" xfId="0" applyNumberFormat="1" applyFont="1" applyAlignment="1">
      <alignment horizontal="center"/>
    </xf>
    <xf numFmtId="0" fontId="10" fillId="0" borderId="10" xfId="0" applyFont="1" applyBorder="1" applyAlignment="1">
      <alignment wrapText="1"/>
    </xf>
    <xf numFmtId="210" fontId="10" fillId="0" borderId="0" xfId="60" applyNumberFormat="1" applyFont="1" applyBorder="1" applyAlignment="1">
      <alignment horizontal="center" vertical="center"/>
    </xf>
    <xf numFmtId="210" fontId="11" fillId="0" borderId="10" xfId="60" applyNumberFormat="1" applyFont="1" applyBorder="1" applyAlignment="1">
      <alignment horizontal="center" vertical="center"/>
    </xf>
    <xf numFmtId="210" fontId="10" fillId="0" borderId="13" xfId="60" applyNumberFormat="1" applyFont="1" applyBorder="1" applyAlignment="1">
      <alignment horizontal="center" vertical="center"/>
    </xf>
    <xf numFmtId="210" fontId="10" fillId="0" borderId="14" xfId="60" applyNumberFormat="1" applyFont="1" applyFill="1" applyBorder="1" applyAlignment="1">
      <alignment horizontal="center" vertical="center"/>
    </xf>
    <xf numFmtId="210" fontId="11" fillId="0" borderId="10" xfId="60" applyNumberFormat="1" applyFont="1" applyFill="1" applyBorder="1" applyAlignment="1">
      <alignment horizontal="center" vertical="center"/>
    </xf>
    <xf numFmtId="210" fontId="10" fillId="0" borderId="10" xfId="6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72" fontId="10" fillId="0" borderId="10" xfId="0" applyNumberFormat="1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2" fontId="4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163"/>
  <sheetViews>
    <sheetView tabSelected="1" zoomScale="110" zoomScaleNormal="110" workbookViewId="0" topLeftCell="A3">
      <selection activeCell="C19" sqref="B19:C32"/>
    </sheetView>
  </sheetViews>
  <sheetFormatPr defaultColWidth="9.00390625" defaultRowHeight="12.75"/>
  <cols>
    <col min="1" max="1" width="21.625" style="9" customWidth="1"/>
    <col min="2" max="2" width="53.875" style="9" customWidth="1"/>
    <col min="3" max="3" width="23.125" style="23" customWidth="1"/>
    <col min="4" max="4" width="9.375" style="9" customWidth="1"/>
    <col min="5" max="16384" width="9.125" style="9" customWidth="1"/>
  </cols>
  <sheetData>
    <row r="1" ht="12.75" hidden="1"/>
    <row r="2" ht="12.75" hidden="1"/>
    <row r="3" spans="2:3" ht="12.75">
      <c r="B3" s="28"/>
      <c r="C3" s="28" t="s">
        <v>265</v>
      </c>
    </row>
    <row r="4" spans="2:3" ht="12.75">
      <c r="B4" s="28"/>
      <c r="C4" s="29" t="s">
        <v>210</v>
      </c>
    </row>
    <row r="5" spans="2:3" ht="12.75">
      <c r="B5" s="28"/>
      <c r="C5" s="29" t="s">
        <v>209</v>
      </c>
    </row>
    <row r="6" spans="2:3" ht="12.75">
      <c r="B6" s="28"/>
      <c r="C6" s="29" t="s">
        <v>227</v>
      </c>
    </row>
    <row r="7" spans="2:3" ht="9" customHeight="1">
      <c r="B7" s="28"/>
      <c r="C7" s="29"/>
    </row>
    <row r="8" spans="1:3" ht="15.75" customHeight="1">
      <c r="A8" s="41" t="s">
        <v>229</v>
      </c>
      <c r="B8" s="41"/>
      <c r="C8" s="41"/>
    </row>
    <row r="9" spans="1:3" ht="12" customHeight="1">
      <c r="A9" s="10"/>
      <c r="B9" s="10"/>
      <c r="C9" s="24" t="s">
        <v>161</v>
      </c>
    </row>
    <row r="10" spans="1:3" ht="21.75" customHeight="1">
      <c r="A10" s="11" t="s">
        <v>7</v>
      </c>
      <c r="B10" s="12" t="s">
        <v>200</v>
      </c>
      <c r="C10" s="25" t="s">
        <v>230</v>
      </c>
    </row>
    <row r="11" spans="1:3" ht="18.75" customHeight="1">
      <c r="A11" s="13" t="s">
        <v>18</v>
      </c>
      <c r="B11" s="13" t="s">
        <v>61</v>
      </c>
      <c r="C11" s="32">
        <f>+C12+C18+C23+C40+C51+C54+C58+C67+C65+C73+C82+C90+C75+C79</f>
        <v>896219.8620000001</v>
      </c>
    </row>
    <row r="12" spans="1:3" ht="19.5" customHeight="1">
      <c r="A12" s="13" t="s">
        <v>19</v>
      </c>
      <c r="B12" s="13" t="s">
        <v>48</v>
      </c>
      <c r="C12" s="32">
        <f>+C13</f>
        <v>518461.1</v>
      </c>
    </row>
    <row r="13" spans="1:3" ht="12.75">
      <c r="A13" s="20" t="s">
        <v>15</v>
      </c>
      <c r="B13" s="14" t="s">
        <v>34</v>
      </c>
      <c r="C13" s="32">
        <f>+C14+C15+C16+C17</f>
        <v>518461.1</v>
      </c>
    </row>
    <row r="14" spans="1:3" ht="62.25" customHeight="1">
      <c r="A14" s="15" t="s">
        <v>20</v>
      </c>
      <c r="B14" s="22" t="s">
        <v>97</v>
      </c>
      <c r="C14" s="27">
        <v>510648.2</v>
      </c>
    </row>
    <row r="15" spans="1:3" ht="87.75" customHeight="1">
      <c r="A15" s="15" t="s">
        <v>98</v>
      </c>
      <c r="B15" s="22" t="s">
        <v>99</v>
      </c>
      <c r="C15" s="27">
        <v>1581.8</v>
      </c>
    </row>
    <row r="16" spans="1:3" ht="40.5" customHeight="1">
      <c r="A16" s="15" t="s">
        <v>21</v>
      </c>
      <c r="B16" s="5" t="s">
        <v>100</v>
      </c>
      <c r="C16" s="27">
        <v>2166.6</v>
      </c>
    </row>
    <row r="17" spans="1:3" ht="78.75" customHeight="1">
      <c r="A17" s="15" t="s">
        <v>22</v>
      </c>
      <c r="B17" s="22" t="s">
        <v>147</v>
      </c>
      <c r="C17" s="33">
        <v>4064.5</v>
      </c>
    </row>
    <row r="18" spans="1:3" ht="29.25" customHeight="1">
      <c r="A18" s="14" t="s">
        <v>131</v>
      </c>
      <c r="B18" s="18" t="s">
        <v>117</v>
      </c>
      <c r="C18" s="32">
        <f>C19+C20+C21+C22</f>
        <v>8109.200000000001</v>
      </c>
    </row>
    <row r="19" spans="1:3" ht="64.5" customHeight="1">
      <c r="A19" s="16" t="s">
        <v>123</v>
      </c>
      <c r="B19" s="5" t="s">
        <v>127</v>
      </c>
      <c r="C19" s="33">
        <v>3219.4</v>
      </c>
    </row>
    <row r="20" spans="1:3" ht="76.5" customHeight="1">
      <c r="A20" s="16" t="s">
        <v>124</v>
      </c>
      <c r="B20" s="21" t="s">
        <v>128</v>
      </c>
      <c r="C20" s="33">
        <v>24.3</v>
      </c>
    </row>
    <row r="21" spans="1:3" ht="64.5" customHeight="1">
      <c r="A21" s="16" t="s">
        <v>125</v>
      </c>
      <c r="B21" s="1" t="s">
        <v>129</v>
      </c>
      <c r="C21" s="33">
        <v>4865.5</v>
      </c>
    </row>
    <row r="22" spans="1:3" ht="64.5" customHeight="1" hidden="1">
      <c r="A22" s="16" t="s">
        <v>126</v>
      </c>
      <c r="B22" s="1" t="s">
        <v>130</v>
      </c>
      <c r="C22" s="33"/>
    </row>
    <row r="23" spans="1:3" ht="16.5" customHeight="1">
      <c r="A23" s="14" t="s">
        <v>10</v>
      </c>
      <c r="B23" s="14" t="s">
        <v>1</v>
      </c>
      <c r="C23" s="32">
        <f>C32+C24+C35+C38</f>
        <v>198239.90000000002</v>
      </c>
    </row>
    <row r="24" spans="1:3" ht="25.5" customHeight="1">
      <c r="A24" s="16" t="s">
        <v>81</v>
      </c>
      <c r="B24" s="1" t="s">
        <v>42</v>
      </c>
      <c r="C24" s="27">
        <f>C25+C28+C31</f>
        <v>171273.40000000002</v>
      </c>
    </row>
    <row r="25" spans="1:3" ht="27.75" customHeight="1">
      <c r="A25" s="16" t="s">
        <v>111</v>
      </c>
      <c r="B25" s="1" t="s">
        <v>43</v>
      </c>
      <c r="C25" s="27">
        <f>C26+C27</f>
        <v>104646.6</v>
      </c>
    </row>
    <row r="26" spans="1:3" ht="26.25" customHeight="1">
      <c r="A26" s="16" t="s">
        <v>69</v>
      </c>
      <c r="B26" s="1" t="s">
        <v>43</v>
      </c>
      <c r="C26" s="27">
        <v>104646.6</v>
      </c>
    </row>
    <row r="27" spans="1:3" ht="39.75" customHeight="1" hidden="1">
      <c r="A27" s="16" t="s">
        <v>70</v>
      </c>
      <c r="B27" s="1" t="s">
        <v>71</v>
      </c>
      <c r="C27" s="27"/>
    </row>
    <row r="28" spans="1:3" ht="42" customHeight="1">
      <c r="A28" s="16" t="s">
        <v>112</v>
      </c>
      <c r="B28" s="1" t="s">
        <v>44</v>
      </c>
      <c r="C28" s="27">
        <f>C29+C30</f>
        <v>66626.8</v>
      </c>
    </row>
    <row r="29" spans="1:3" ht="53.25" customHeight="1">
      <c r="A29" s="16" t="s">
        <v>82</v>
      </c>
      <c r="B29" s="1" t="s">
        <v>231</v>
      </c>
      <c r="C29" s="27">
        <v>66626.8</v>
      </c>
    </row>
    <row r="30" spans="1:3" ht="52.5" customHeight="1" hidden="1">
      <c r="A30" s="16" t="s">
        <v>83</v>
      </c>
      <c r="B30" s="1" t="s">
        <v>72</v>
      </c>
      <c r="C30" s="27"/>
    </row>
    <row r="31" spans="1:3" ht="30" customHeight="1" hidden="1">
      <c r="A31" s="16" t="s">
        <v>84</v>
      </c>
      <c r="B31" s="1" t="s">
        <v>80</v>
      </c>
      <c r="C31" s="27"/>
    </row>
    <row r="32" spans="1:3" ht="28.5" customHeight="1">
      <c r="A32" s="16" t="s">
        <v>113</v>
      </c>
      <c r="B32" s="1" t="s">
        <v>2</v>
      </c>
      <c r="C32" s="27">
        <f>C33+C34</f>
        <v>26114.8</v>
      </c>
    </row>
    <row r="33" spans="1:3" ht="25.5">
      <c r="A33" s="16" t="s">
        <v>85</v>
      </c>
      <c r="B33" s="1" t="s">
        <v>2</v>
      </c>
      <c r="C33" s="27">
        <v>26114.8</v>
      </c>
    </row>
    <row r="34" spans="1:3" ht="38.25" hidden="1">
      <c r="A34" s="16" t="s">
        <v>86</v>
      </c>
      <c r="B34" s="1" t="s">
        <v>73</v>
      </c>
      <c r="C34" s="27"/>
    </row>
    <row r="35" spans="1:3" ht="12.75">
      <c r="A35" s="16" t="s">
        <v>114</v>
      </c>
      <c r="B35" s="1" t="s">
        <v>74</v>
      </c>
      <c r="C35" s="27">
        <f>C36+C37</f>
        <v>135.7</v>
      </c>
    </row>
    <row r="36" spans="1:3" ht="12.75">
      <c r="A36" s="16" t="s">
        <v>87</v>
      </c>
      <c r="B36" s="1" t="s">
        <v>74</v>
      </c>
      <c r="C36" s="27">
        <v>135.7</v>
      </c>
    </row>
    <row r="37" spans="1:3" ht="25.5" hidden="1">
      <c r="A37" s="16" t="s">
        <v>88</v>
      </c>
      <c r="B37" s="1" t="s">
        <v>75</v>
      </c>
      <c r="C37" s="27"/>
    </row>
    <row r="38" spans="1:3" ht="27" customHeight="1">
      <c r="A38" s="16" t="s">
        <v>120</v>
      </c>
      <c r="B38" s="1" t="s">
        <v>118</v>
      </c>
      <c r="C38" s="27">
        <f>C39</f>
        <v>716</v>
      </c>
    </row>
    <row r="39" spans="1:3" ht="25.5" customHeight="1">
      <c r="A39" s="16" t="s">
        <v>121</v>
      </c>
      <c r="B39" s="1" t="s">
        <v>119</v>
      </c>
      <c r="C39" s="27">
        <v>716</v>
      </c>
    </row>
    <row r="40" spans="1:3" ht="12.75">
      <c r="A40" s="14" t="s">
        <v>13</v>
      </c>
      <c r="B40" s="14" t="s">
        <v>3</v>
      </c>
      <c r="C40" s="32">
        <f>+C41+C42+C45+C48</f>
        <v>116743.79999999999</v>
      </c>
    </row>
    <row r="41" spans="1:3" ht="39" customHeight="1">
      <c r="A41" s="16" t="s">
        <v>26</v>
      </c>
      <c r="B41" s="1" t="s">
        <v>37</v>
      </c>
      <c r="C41" s="27">
        <v>19589.9</v>
      </c>
    </row>
    <row r="42" spans="1:3" ht="12.75">
      <c r="A42" s="16" t="s">
        <v>11</v>
      </c>
      <c r="B42" s="1" t="s">
        <v>4</v>
      </c>
      <c r="C42" s="27">
        <f>C43+C44</f>
        <v>68302</v>
      </c>
    </row>
    <row r="43" spans="1:3" ht="26.25" customHeight="1">
      <c r="A43" s="16" t="s">
        <v>23</v>
      </c>
      <c r="B43" s="1" t="s">
        <v>16</v>
      </c>
      <c r="C43" s="27">
        <v>68302</v>
      </c>
    </row>
    <row r="44" spans="1:3" ht="25.5" hidden="1">
      <c r="A44" s="16" t="s">
        <v>24</v>
      </c>
      <c r="B44" s="1" t="s">
        <v>17</v>
      </c>
      <c r="C44" s="27"/>
    </row>
    <row r="45" spans="1:3" ht="12.75" hidden="1">
      <c r="A45" s="16" t="s">
        <v>33</v>
      </c>
      <c r="B45" s="1" t="s">
        <v>25</v>
      </c>
      <c r="C45" s="27">
        <f>C46+C47</f>
        <v>0</v>
      </c>
    </row>
    <row r="46" spans="1:3" ht="12.75" hidden="1">
      <c r="A46" s="16" t="s">
        <v>31</v>
      </c>
      <c r="B46" s="1" t="s">
        <v>29</v>
      </c>
      <c r="C46" s="34"/>
    </row>
    <row r="47" spans="1:3" ht="12.75" hidden="1">
      <c r="A47" s="16" t="s">
        <v>32</v>
      </c>
      <c r="B47" s="1" t="s">
        <v>30</v>
      </c>
      <c r="C47" s="27"/>
    </row>
    <row r="48" spans="1:3" ht="12.75">
      <c r="A48" s="14" t="s">
        <v>76</v>
      </c>
      <c r="B48" s="2" t="s">
        <v>5</v>
      </c>
      <c r="C48" s="32">
        <f>C49+C50</f>
        <v>28851.9</v>
      </c>
    </row>
    <row r="49" spans="1:3" ht="27.75" customHeight="1">
      <c r="A49" s="16" t="s">
        <v>149</v>
      </c>
      <c r="B49" s="1" t="s">
        <v>148</v>
      </c>
      <c r="C49" s="27">
        <v>17064.9</v>
      </c>
    </row>
    <row r="50" spans="1:3" ht="27.75" customHeight="1">
      <c r="A50" s="16" t="s">
        <v>150</v>
      </c>
      <c r="B50" s="1" t="s">
        <v>151</v>
      </c>
      <c r="C50" s="27">
        <v>11787</v>
      </c>
    </row>
    <row r="51" spans="1:3" ht="27" customHeight="1">
      <c r="A51" s="14" t="s">
        <v>59</v>
      </c>
      <c r="B51" s="19" t="s">
        <v>60</v>
      </c>
      <c r="C51" s="32">
        <f>C52+C53</f>
        <v>1783</v>
      </c>
    </row>
    <row r="52" spans="1:3" ht="14.25" customHeight="1" hidden="1">
      <c r="A52" s="16" t="s">
        <v>198</v>
      </c>
      <c r="B52" s="1" t="s">
        <v>199</v>
      </c>
      <c r="C52" s="27"/>
    </row>
    <row r="53" spans="1:3" ht="12.75">
      <c r="A53" s="16" t="s">
        <v>57</v>
      </c>
      <c r="B53" s="1" t="s">
        <v>58</v>
      </c>
      <c r="C53" s="27">
        <v>1783</v>
      </c>
    </row>
    <row r="54" spans="1:3" ht="12.75">
      <c r="A54" s="14" t="s">
        <v>14</v>
      </c>
      <c r="B54" s="14" t="s">
        <v>35</v>
      </c>
      <c r="C54" s="32">
        <f>+C55+C56+C57</f>
        <v>12952</v>
      </c>
    </row>
    <row r="55" spans="1:3" ht="37.5" customHeight="1">
      <c r="A55" s="16" t="s">
        <v>39</v>
      </c>
      <c r="B55" s="1" t="s">
        <v>152</v>
      </c>
      <c r="C55" s="27">
        <v>11287</v>
      </c>
    </row>
    <row r="56" spans="1:3" ht="52.5" customHeight="1">
      <c r="A56" s="16" t="s">
        <v>65</v>
      </c>
      <c r="B56" s="1" t="s">
        <v>153</v>
      </c>
      <c r="C56" s="27">
        <v>1365</v>
      </c>
    </row>
    <row r="57" spans="1:3" ht="27.75" customHeight="1">
      <c r="A57" s="16" t="s">
        <v>189</v>
      </c>
      <c r="B57" s="1" t="s">
        <v>45</v>
      </c>
      <c r="C57" s="27">
        <v>300</v>
      </c>
    </row>
    <row r="58" spans="1:3" ht="26.25" customHeight="1">
      <c r="A58" s="14" t="s">
        <v>134</v>
      </c>
      <c r="B58" s="19" t="s">
        <v>6</v>
      </c>
      <c r="C58" s="32">
        <f>+C59+C60+C61+C62+C63+C64</f>
        <v>31639.962</v>
      </c>
    </row>
    <row r="59" spans="1:3" ht="38.25" customHeight="1" hidden="1">
      <c r="A59" s="16" t="s">
        <v>160</v>
      </c>
      <c r="B59" s="1" t="s">
        <v>156</v>
      </c>
      <c r="C59" s="27"/>
    </row>
    <row r="60" spans="1:3" ht="66" customHeight="1">
      <c r="A60" s="16" t="s">
        <v>101</v>
      </c>
      <c r="B60" s="21" t="s">
        <v>102</v>
      </c>
      <c r="C60" s="27">
        <f>7142.1+15884.062</f>
        <v>23026.162</v>
      </c>
    </row>
    <row r="61" spans="1:3" ht="66" customHeight="1">
      <c r="A61" s="16" t="s">
        <v>89</v>
      </c>
      <c r="B61" s="1" t="s">
        <v>154</v>
      </c>
      <c r="C61" s="27">
        <v>3656</v>
      </c>
    </row>
    <row r="62" spans="1:3" ht="27" customHeight="1">
      <c r="A62" s="16" t="s">
        <v>263</v>
      </c>
      <c r="B62" s="1" t="s">
        <v>264</v>
      </c>
      <c r="C62" s="27">
        <v>4957.8</v>
      </c>
    </row>
    <row r="63" spans="1:3" ht="39" customHeight="1" hidden="1">
      <c r="A63" s="30" t="s">
        <v>216</v>
      </c>
      <c r="B63" s="1" t="s">
        <v>217</v>
      </c>
      <c r="C63" s="27"/>
    </row>
    <row r="64" spans="1:3" ht="66.75" customHeight="1" hidden="1">
      <c r="A64" s="16" t="s">
        <v>90</v>
      </c>
      <c r="B64" s="1" t="s">
        <v>136</v>
      </c>
      <c r="C64" s="27"/>
    </row>
    <row r="65" spans="1:3" ht="18" customHeight="1">
      <c r="A65" s="14" t="s">
        <v>133</v>
      </c>
      <c r="B65" s="19" t="s">
        <v>8</v>
      </c>
      <c r="C65" s="32">
        <f>C66+C69+C70+C71+C72</f>
        <v>222.7</v>
      </c>
    </row>
    <row r="66" spans="1:3" ht="25.5" customHeight="1">
      <c r="A66" s="16" t="s">
        <v>103</v>
      </c>
      <c r="B66" s="1" t="s">
        <v>107</v>
      </c>
      <c r="C66" s="27">
        <v>62.8</v>
      </c>
    </row>
    <row r="67" spans="1:3" ht="25.5" hidden="1">
      <c r="A67" s="14" t="s">
        <v>46</v>
      </c>
      <c r="B67" s="2" t="s">
        <v>47</v>
      </c>
      <c r="C67" s="32"/>
    </row>
    <row r="68" spans="1:3" ht="40.5" customHeight="1" hidden="1">
      <c r="A68" s="16" t="s">
        <v>77</v>
      </c>
      <c r="B68" s="1" t="s">
        <v>78</v>
      </c>
      <c r="C68" s="27"/>
    </row>
    <row r="69" spans="1:3" ht="24.75" customHeight="1" hidden="1">
      <c r="A69" s="16" t="s">
        <v>104</v>
      </c>
      <c r="B69" s="1" t="s">
        <v>108</v>
      </c>
      <c r="C69" s="27"/>
    </row>
    <row r="70" spans="1:3" ht="17.25" customHeight="1">
      <c r="A70" s="16" t="s">
        <v>105</v>
      </c>
      <c r="B70" s="1" t="s">
        <v>109</v>
      </c>
      <c r="C70" s="27">
        <v>159.9</v>
      </c>
    </row>
    <row r="71" spans="1:3" ht="24" customHeight="1" hidden="1">
      <c r="A71" s="16" t="s">
        <v>219</v>
      </c>
      <c r="B71" s="1" t="s">
        <v>220</v>
      </c>
      <c r="C71" s="27"/>
    </row>
    <row r="72" spans="1:3" ht="26.25" customHeight="1" hidden="1">
      <c r="A72" s="16" t="s">
        <v>106</v>
      </c>
      <c r="B72" s="1" t="s">
        <v>110</v>
      </c>
      <c r="C72" s="27"/>
    </row>
    <row r="73" spans="1:3" ht="26.25" customHeight="1" hidden="1">
      <c r="A73" s="14" t="s">
        <v>176</v>
      </c>
      <c r="B73" s="2" t="s">
        <v>177</v>
      </c>
      <c r="C73" s="32">
        <f>C74</f>
        <v>0</v>
      </c>
    </row>
    <row r="74" spans="1:3" ht="26.25" customHeight="1" hidden="1">
      <c r="A74" s="16" t="s">
        <v>178</v>
      </c>
      <c r="B74" s="1" t="s">
        <v>179</v>
      </c>
      <c r="C74" s="27"/>
    </row>
    <row r="75" spans="1:3" ht="29.25" customHeight="1">
      <c r="A75" s="14" t="s">
        <v>50</v>
      </c>
      <c r="B75" s="2" t="s">
        <v>62</v>
      </c>
      <c r="C75" s="32">
        <f>C76+C77+C78</f>
        <v>7297.799999999999</v>
      </c>
    </row>
    <row r="76" spans="1:3" ht="81" customHeight="1">
      <c r="A76" s="16" t="s">
        <v>226</v>
      </c>
      <c r="B76" s="1" t="s">
        <v>225</v>
      </c>
      <c r="C76" s="27">
        <v>1105.6</v>
      </c>
    </row>
    <row r="77" spans="1:3" ht="39.75" customHeight="1">
      <c r="A77" s="16" t="s">
        <v>91</v>
      </c>
      <c r="B77" s="1" t="s">
        <v>51</v>
      </c>
      <c r="C77" s="27">
        <v>2210.2</v>
      </c>
    </row>
    <row r="78" spans="1:3" ht="52.5" customHeight="1">
      <c r="A78" s="16" t="s">
        <v>190</v>
      </c>
      <c r="B78" s="1" t="s">
        <v>115</v>
      </c>
      <c r="C78" s="27">
        <v>3982</v>
      </c>
    </row>
    <row r="79" spans="1:3" ht="20.25" customHeight="1" hidden="1">
      <c r="A79" s="8" t="s">
        <v>53</v>
      </c>
      <c r="B79" s="4" t="s">
        <v>52</v>
      </c>
      <c r="C79" s="32">
        <f>+C80+C81</f>
        <v>0</v>
      </c>
    </row>
    <row r="80" spans="1:3" ht="27.75" customHeight="1" hidden="1">
      <c r="A80" s="6" t="s">
        <v>92</v>
      </c>
      <c r="B80" s="7" t="s">
        <v>54</v>
      </c>
      <c r="C80" s="27"/>
    </row>
    <row r="81" spans="1:3" ht="40.5" customHeight="1" hidden="1">
      <c r="A81" s="6" t="s">
        <v>56</v>
      </c>
      <c r="B81" s="7" t="s">
        <v>54</v>
      </c>
      <c r="C81" s="27"/>
    </row>
    <row r="82" spans="1:3" ht="12.75">
      <c r="A82" s="14" t="s">
        <v>12</v>
      </c>
      <c r="B82" s="2" t="s">
        <v>49</v>
      </c>
      <c r="C82" s="32">
        <f>C85</f>
        <v>656</v>
      </c>
    </row>
    <row r="83" spans="1:3" ht="66.75" customHeight="1" hidden="1">
      <c r="A83" s="16" t="s">
        <v>158</v>
      </c>
      <c r="B83" s="1" t="s">
        <v>155</v>
      </c>
      <c r="C83" s="27"/>
    </row>
    <row r="84" spans="1:3" ht="66" customHeight="1" hidden="1">
      <c r="A84" s="16" t="s">
        <v>157</v>
      </c>
      <c r="B84" s="1" t="s">
        <v>155</v>
      </c>
      <c r="C84" s="27"/>
    </row>
    <row r="85" spans="1:3" ht="38.25" customHeight="1">
      <c r="A85" s="16" t="s">
        <v>132</v>
      </c>
      <c r="B85" s="1" t="s">
        <v>66</v>
      </c>
      <c r="C85" s="27">
        <f>C86+C87+C88+C89</f>
        <v>656</v>
      </c>
    </row>
    <row r="86" spans="1:3" ht="38.25">
      <c r="A86" s="16" t="s">
        <v>68</v>
      </c>
      <c r="B86" s="1" t="s">
        <v>66</v>
      </c>
      <c r="C86" s="27">
        <v>156</v>
      </c>
    </row>
    <row r="87" spans="1:3" ht="40.5" customHeight="1">
      <c r="A87" s="16" t="s">
        <v>116</v>
      </c>
      <c r="B87" s="1" t="s">
        <v>66</v>
      </c>
      <c r="C87" s="27">
        <v>500</v>
      </c>
    </row>
    <row r="88" spans="1:3" ht="38.25" hidden="1">
      <c r="A88" s="16" t="s">
        <v>93</v>
      </c>
      <c r="B88" s="1" t="s">
        <v>66</v>
      </c>
      <c r="C88" s="27"/>
    </row>
    <row r="89" spans="1:3" ht="38.25" hidden="1">
      <c r="A89" s="16" t="s">
        <v>197</v>
      </c>
      <c r="B89" s="1" t="s">
        <v>66</v>
      </c>
      <c r="C89" s="27"/>
    </row>
    <row r="90" spans="1:3" ht="12.75">
      <c r="A90" s="14" t="s">
        <v>63</v>
      </c>
      <c r="B90" s="2" t="s">
        <v>28</v>
      </c>
      <c r="C90" s="32">
        <f>+C91+C92+C93</f>
        <v>114.4</v>
      </c>
    </row>
    <row r="91" spans="1:3" ht="29.25" customHeight="1" hidden="1">
      <c r="A91" s="16" t="s">
        <v>55</v>
      </c>
      <c r="B91" s="1" t="s">
        <v>27</v>
      </c>
      <c r="C91" s="27"/>
    </row>
    <row r="92" spans="1:3" ht="14.25" customHeight="1" hidden="1">
      <c r="A92" s="16" t="s">
        <v>94</v>
      </c>
      <c r="B92" s="1" t="s">
        <v>27</v>
      </c>
      <c r="C92" s="27"/>
    </row>
    <row r="93" spans="1:3" ht="15.75" customHeight="1">
      <c r="A93" s="16" t="s">
        <v>95</v>
      </c>
      <c r="B93" s="1" t="s">
        <v>27</v>
      </c>
      <c r="C93" s="27">
        <v>114.4</v>
      </c>
    </row>
    <row r="94" spans="1:3" ht="15.75">
      <c r="A94" s="14" t="s">
        <v>40</v>
      </c>
      <c r="B94" s="3" t="s">
        <v>41</v>
      </c>
      <c r="C94" s="32">
        <f>C95+C155+C156+C157+C158+C159+C160</f>
        <v>961568.30966</v>
      </c>
    </row>
    <row r="95" spans="1:3" ht="27" customHeight="1">
      <c r="A95" s="14" t="s">
        <v>36</v>
      </c>
      <c r="B95" s="2" t="s">
        <v>38</v>
      </c>
      <c r="C95" s="35">
        <f>C96+C97+C135+C153</f>
        <v>961568.30966</v>
      </c>
    </row>
    <row r="96" spans="1:3" ht="28.5" customHeight="1" hidden="1">
      <c r="A96" s="16" t="s">
        <v>232</v>
      </c>
      <c r="B96" s="1" t="s">
        <v>0</v>
      </c>
      <c r="C96" s="36"/>
    </row>
    <row r="97" spans="1:3" ht="25.5">
      <c r="A97" s="14" t="s">
        <v>233</v>
      </c>
      <c r="B97" s="2" t="s">
        <v>135</v>
      </c>
      <c r="C97" s="32">
        <f>C98+C99+C100+C101+C102+C109+C110+C111+C112+C113+C114+C115+C116+C118+C117</f>
        <v>267272.20966</v>
      </c>
    </row>
    <row r="98" spans="1:3" ht="40.5" customHeight="1">
      <c r="A98" s="16" t="s">
        <v>260</v>
      </c>
      <c r="B98" s="1" t="s">
        <v>261</v>
      </c>
      <c r="C98" s="27">
        <v>91236</v>
      </c>
    </row>
    <row r="99" spans="1:3" ht="63.75">
      <c r="A99" s="16" t="s">
        <v>236</v>
      </c>
      <c r="B99" s="1" t="s">
        <v>223</v>
      </c>
      <c r="C99" s="27">
        <v>84053.33124</v>
      </c>
    </row>
    <row r="100" spans="1:3" ht="54" customHeight="1" hidden="1">
      <c r="A100" s="16" t="s">
        <v>255</v>
      </c>
      <c r="B100" s="1" t="s">
        <v>256</v>
      </c>
      <c r="C100" s="27"/>
    </row>
    <row r="101" spans="1:3" ht="40.5" customHeight="1" hidden="1">
      <c r="A101" s="16" t="s">
        <v>238</v>
      </c>
      <c r="B101" s="1" t="s">
        <v>221</v>
      </c>
      <c r="C101" s="27"/>
    </row>
    <row r="102" spans="1:3" ht="27" customHeight="1">
      <c r="A102" s="16" t="s">
        <v>234</v>
      </c>
      <c r="B102" s="1" t="s">
        <v>168</v>
      </c>
      <c r="C102" s="27">
        <f>C103+C104+C105+C106+C107+C108</f>
        <v>80063.37842</v>
      </c>
    </row>
    <row r="103" spans="1:3" ht="40.5" customHeight="1" hidden="1">
      <c r="A103" s="16" t="s">
        <v>234</v>
      </c>
      <c r="B103" s="1" t="s">
        <v>221</v>
      </c>
      <c r="C103" s="27">
        <v>80063.37842</v>
      </c>
    </row>
    <row r="104" spans="1:3" ht="76.5" customHeight="1" hidden="1">
      <c r="A104" s="16" t="s">
        <v>169</v>
      </c>
      <c r="B104" s="1" t="s">
        <v>166</v>
      </c>
      <c r="C104" s="27"/>
    </row>
    <row r="105" spans="1:3" ht="37.5" customHeight="1" hidden="1">
      <c r="A105" s="16" t="s">
        <v>169</v>
      </c>
      <c r="B105" s="1" t="s">
        <v>175</v>
      </c>
      <c r="C105" s="27"/>
    </row>
    <row r="106" spans="1:3" ht="66.75" customHeight="1" hidden="1">
      <c r="A106" s="16" t="s">
        <v>169</v>
      </c>
      <c r="B106" s="21" t="s">
        <v>183</v>
      </c>
      <c r="C106" s="27"/>
    </row>
    <row r="107" spans="1:3" ht="51" customHeight="1" hidden="1">
      <c r="A107" s="16" t="s">
        <v>169</v>
      </c>
      <c r="B107" s="21" t="s">
        <v>164</v>
      </c>
      <c r="C107" s="27"/>
    </row>
    <row r="108" spans="1:3" ht="41.25" customHeight="1" hidden="1">
      <c r="A108" s="16" t="s">
        <v>169</v>
      </c>
      <c r="B108" s="1" t="s">
        <v>202</v>
      </c>
      <c r="C108" s="27"/>
    </row>
    <row r="109" spans="1:3" ht="69" customHeight="1" hidden="1">
      <c r="A109" s="16" t="s">
        <v>187</v>
      </c>
      <c r="B109" s="1" t="s">
        <v>188</v>
      </c>
      <c r="C109" s="27"/>
    </row>
    <row r="110" spans="1:3" ht="38.25" customHeight="1" hidden="1">
      <c r="A110" s="16" t="s">
        <v>171</v>
      </c>
      <c r="B110" s="1" t="s">
        <v>170</v>
      </c>
      <c r="C110" s="27"/>
    </row>
    <row r="111" spans="1:3" ht="40.5" customHeight="1" hidden="1">
      <c r="A111" s="16" t="s">
        <v>235</v>
      </c>
      <c r="B111" s="1" t="s">
        <v>212</v>
      </c>
      <c r="C111" s="27"/>
    </row>
    <row r="112" spans="1:3" ht="65.25" customHeight="1" hidden="1">
      <c r="A112" s="16" t="s">
        <v>236</v>
      </c>
      <c r="B112" s="1" t="s">
        <v>223</v>
      </c>
      <c r="C112" s="27"/>
    </row>
    <row r="113" spans="1:3" ht="29.25" customHeight="1" hidden="1">
      <c r="A113" s="16" t="s">
        <v>237</v>
      </c>
      <c r="B113" s="1" t="s">
        <v>184</v>
      </c>
      <c r="C113" s="27"/>
    </row>
    <row r="114" spans="1:3" ht="39.75" customHeight="1" hidden="1">
      <c r="A114" s="16" t="s">
        <v>238</v>
      </c>
      <c r="B114" s="1" t="s">
        <v>221</v>
      </c>
      <c r="C114" s="27"/>
    </row>
    <row r="115" spans="1:3" ht="56.25" customHeight="1" hidden="1">
      <c r="A115" s="16" t="s">
        <v>240</v>
      </c>
      <c r="B115" s="1" t="s">
        <v>185</v>
      </c>
      <c r="C115" s="27"/>
    </row>
    <row r="116" spans="1:3" ht="39" customHeight="1" hidden="1">
      <c r="A116" s="16" t="s">
        <v>239</v>
      </c>
      <c r="B116" s="1" t="s">
        <v>186</v>
      </c>
      <c r="C116" s="27"/>
    </row>
    <row r="117" spans="1:3" ht="56.25" customHeight="1" hidden="1">
      <c r="A117" s="16" t="s">
        <v>174</v>
      </c>
      <c r="B117" s="1" t="s">
        <v>167</v>
      </c>
      <c r="C117" s="27"/>
    </row>
    <row r="118" spans="1:3" ht="12.75">
      <c r="A118" s="16" t="s">
        <v>241</v>
      </c>
      <c r="B118" s="1" t="s">
        <v>67</v>
      </c>
      <c r="C118" s="27">
        <f>C119+C120+C121+C122+C123+C124+C125+C127+C128+C129+C131+C133+C134</f>
        <v>11919.5</v>
      </c>
    </row>
    <row r="119" spans="1:3" ht="43.5" customHeight="1" hidden="1">
      <c r="A119" s="16" t="s">
        <v>172</v>
      </c>
      <c r="B119" s="1" t="s">
        <v>214</v>
      </c>
      <c r="C119" s="27"/>
    </row>
    <row r="120" spans="1:3" ht="66.75" customHeight="1" hidden="1">
      <c r="A120" s="16" t="s">
        <v>241</v>
      </c>
      <c r="B120" s="1" t="s">
        <v>137</v>
      </c>
      <c r="C120" s="27">
        <v>7410.6</v>
      </c>
    </row>
    <row r="121" spans="1:3" ht="53.25" customHeight="1" hidden="1">
      <c r="A121" s="16" t="s">
        <v>241</v>
      </c>
      <c r="B121" s="1" t="s">
        <v>138</v>
      </c>
      <c r="C121" s="27">
        <v>4508.9</v>
      </c>
    </row>
    <row r="122" spans="1:3" ht="64.5" customHeight="1" hidden="1">
      <c r="A122" s="16" t="s">
        <v>172</v>
      </c>
      <c r="B122" s="1" t="s">
        <v>222</v>
      </c>
      <c r="C122" s="27"/>
    </row>
    <row r="123" spans="1:3" ht="17.25" customHeight="1" hidden="1">
      <c r="A123" s="16" t="s">
        <v>172</v>
      </c>
      <c r="B123" s="1" t="s">
        <v>224</v>
      </c>
      <c r="C123" s="27"/>
    </row>
    <row r="124" spans="1:3" ht="82.5" customHeight="1" hidden="1">
      <c r="A124" s="16" t="s">
        <v>172</v>
      </c>
      <c r="B124" s="1" t="s">
        <v>182</v>
      </c>
      <c r="C124" s="27"/>
    </row>
    <row r="125" spans="1:3" ht="66.75" customHeight="1" hidden="1">
      <c r="A125" s="16" t="s">
        <v>172</v>
      </c>
      <c r="B125" s="1" t="s">
        <v>181</v>
      </c>
      <c r="C125" s="27"/>
    </row>
    <row r="126" spans="1:3" ht="42.75" customHeight="1" hidden="1">
      <c r="A126" s="16" t="s">
        <v>172</v>
      </c>
      <c r="B126" s="1" t="s">
        <v>180</v>
      </c>
      <c r="C126" s="27"/>
    </row>
    <row r="127" spans="1:3" ht="39.75" customHeight="1" hidden="1">
      <c r="A127" s="16" t="s">
        <v>172</v>
      </c>
      <c r="B127" s="1" t="s">
        <v>165</v>
      </c>
      <c r="C127" s="27"/>
    </row>
    <row r="128" spans="1:3" ht="54.75" customHeight="1" hidden="1">
      <c r="A128" s="16" t="s">
        <v>172</v>
      </c>
      <c r="B128" s="1" t="s">
        <v>164</v>
      </c>
      <c r="C128" s="27"/>
    </row>
    <row r="129" spans="1:3" ht="39.75" customHeight="1" hidden="1">
      <c r="A129" s="16" t="s">
        <v>172</v>
      </c>
      <c r="B129" s="1" t="s">
        <v>213</v>
      </c>
      <c r="C129" s="27"/>
    </row>
    <row r="130" spans="1:3" ht="39.75" customHeight="1" hidden="1">
      <c r="A130" s="16" t="s">
        <v>172</v>
      </c>
      <c r="B130" s="1" t="s">
        <v>204</v>
      </c>
      <c r="C130" s="27"/>
    </row>
    <row r="131" spans="1:3" ht="67.5" customHeight="1" hidden="1">
      <c r="A131" s="16" t="s">
        <v>172</v>
      </c>
      <c r="B131" s="1" t="s">
        <v>203</v>
      </c>
      <c r="C131" s="27"/>
    </row>
    <row r="132" spans="1:3" ht="44.25" customHeight="1" hidden="1">
      <c r="A132" s="16" t="s">
        <v>172</v>
      </c>
      <c r="B132" s="1" t="s">
        <v>96</v>
      </c>
      <c r="C132" s="27"/>
    </row>
    <row r="133" spans="1:3" ht="39" customHeight="1" hidden="1">
      <c r="A133" s="16" t="s">
        <v>172</v>
      </c>
      <c r="B133" s="1" t="s">
        <v>163</v>
      </c>
      <c r="C133" s="27"/>
    </row>
    <row r="134" spans="1:3" ht="30" customHeight="1" hidden="1">
      <c r="A134" s="16" t="s">
        <v>172</v>
      </c>
      <c r="B134" s="1" t="s">
        <v>162</v>
      </c>
      <c r="C134" s="27"/>
    </row>
    <row r="135" spans="1:3" ht="25.5">
      <c r="A135" s="14" t="s">
        <v>242</v>
      </c>
      <c r="B135" s="2" t="s">
        <v>243</v>
      </c>
      <c r="C135" s="32">
        <f>C136+C148+C149+C150+C151+C152</f>
        <v>694296.1</v>
      </c>
    </row>
    <row r="136" spans="1:3" ht="27.75" customHeight="1">
      <c r="A136" s="16" t="s">
        <v>244</v>
      </c>
      <c r="B136" s="1" t="s">
        <v>64</v>
      </c>
      <c r="C136" s="27">
        <f>C137+C138+C139+C140+C141+C142+C143+C144+C145+C146+C147</f>
        <v>676955.7000000001</v>
      </c>
    </row>
    <row r="137" spans="1:3" ht="40.5" customHeight="1" hidden="1">
      <c r="A137" s="16" t="s">
        <v>244</v>
      </c>
      <c r="B137" s="1" t="s">
        <v>139</v>
      </c>
      <c r="C137" s="27">
        <v>1440.6</v>
      </c>
    </row>
    <row r="138" spans="1:3" ht="90" customHeight="1" hidden="1">
      <c r="A138" s="16" t="s">
        <v>244</v>
      </c>
      <c r="B138" s="1" t="s">
        <v>140</v>
      </c>
      <c r="C138" s="27">
        <v>2959.2</v>
      </c>
    </row>
    <row r="139" spans="1:3" ht="92.25" customHeight="1" hidden="1">
      <c r="A139" s="16" t="s">
        <v>244</v>
      </c>
      <c r="B139" s="1" t="s">
        <v>141</v>
      </c>
      <c r="C139" s="27">
        <v>0.6</v>
      </c>
    </row>
    <row r="140" spans="1:3" ht="143.25" customHeight="1" hidden="1">
      <c r="A140" s="16" t="s">
        <v>244</v>
      </c>
      <c r="B140" s="1" t="s">
        <v>142</v>
      </c>
      <c r="C140" s="27">
        <v>2317.6</v>
      </c>
    </row>
    <row r="141" spans="1:3" ht="90.75" customHeight="1" hidden="1">
      <c r="A141" s="16" t="s">
        <v>244</v>
      </c>
      <c r="B141" s="21" t="s">
        <v>143</v>
      </c>
      <c r="C141" s="27">
        <v>230.1</v>
      </c>
    </row>
    <row r="142" spans="1:3" ht="77.25" customHeight="1" hidden="1">
      <c r="A142" s="16" t="s">
        <v>244</v>
      </c>
      <c r="B142" s="1" t="s">
        <v>122</v>
      </c>
      <c r="C142" s="27">
        <v>60997.6</v>
      </c>
    </row>
    <row r="143" spans="1:3" ht="130.5" customHeight="1" hidden="1">
      <c r="A143" s="16" t="s">
        <v>244</v>
      </c>
      <c r="B143" s="21" t="s">
        <v>144</v>
      </c>
      <c r="C143" s="27">
        <v>589761.9</v>
      </c>
    </row>
    <row r="144" spans="1:3" ht="104.25" customHeight="1" hidden="1">
      <c r="A144" s="16" t="s">
        <v>244</v>
      </c>
      <c r="B144" s="21" t="s">
        <v>201</v>
      </c>
      <c r="C144" s="27">
        <v>11834.5</v>
      </c>
    </row>
    <row r="145" spans="1:3" ht="66.75" customHeight="1" hidden="1">
      <c r="A145" s="16" t="s">
        <v>244</v>
      </c>
      <c r="B145" s="1" t="s">
        <v>145</v>
      </c>
      <c r="C145" s="27">
        <v>512</v>
      </c>
    </row>
    <row r="146" spans="1:3" ht="39.75" customHeight="1" hidden="1">
      <c r="A146" s="16" t="s">
        <v>244</v>
      </c>
      <c r="B146" s="1" t="s">
        <v>194</v>
      </c>
      <c r="C146" s="27">
        <v>190.8</v>
      </c>
    </row>
    <row r="147" spans="1:3" ht="39" customHeight="1" hidden="1">
      <c r="A147" s="16" t="s">
        <v>244</v>
      </c>
      <c r="B147" s="1" t="s">
        <v>195</v>
      </c>
      <c r="C147" s="27">
        <v>6710.8</v>
      </c>
    </row>
    <row r="148" spans="1:3" ht="69" customHeight="1">
      <c r="A148" s="16" t="s">
        <v>245</v>
      </c>
      <c r="B148" s="1" t="s">
        <v>146</v>
      </c>
      <c r="C148" s="27">
        <v>12640</v>
      </c>
    </row>
    <row r="149" spans="1:3" ht="55.5" customHeight="1">
      <c r="A149" s="16" t="s">
        <v>246</v>
      </c>
      <c r="B149" s="1" t="s">
        <v>196</v>
      </c>
      <c r="C149" s="27">
        <v>40.7</v>
      </c>
    </row>
    <row r="150" spans="1:3" ht="90" customHeight="1">
      <c r="A150" s="16" t="s">
        <v>159</v>
      </c>
      <c r="B150" s="21" t="s">
        <v>262</v>
      </c>
      <c r="C150" s="27">
        <v>1014.6</v>
      </c>
    </row>
    <row r="151" spans="1:3" ht="53.25" customHeight="1">
      <c r="A151" s="16" t="s">
        <v>247</v>
      </c>
      <c r="B151" s="21" t="s">
        <v>218</v>
      </c>
      <c r="C151" s="27">
        <v>783.5</v>
      </c>
    </row>
    <row r="152" spans="1:3" ht="66.75" customHeight="1">
      <c r="A152" s="16" t="s">
        <v>248</v>
      </c>
      <c r="B152" s="21" t="s">
        <v>215</v>
      </c>
      <c r="C152" s="27">
        <v>2861.6</v>
      </c>
    </row>
    <row r="153" spans="1:3" ht="17.25" customHeight="1" hidden="1">
      <c r="A153" s="16" t="s">
        <v>192</v>
      </c>
      <c r="B153" s="1" t="s">
        <v>79</v>
      </c>
      <c r="C153" s="27">
        <f>C154</f>
        <v>0</v>
      </c>
    </row>
    <row r="154" spans="1:3" ht="40.5" customHeight="1" hidden="1">
      <c r="A154" s="16" t="s">
        <v>191</v>
      </c>
      <c r="B154" s="1" t="s">
        <v>193</v>
      </c>
      <c r="C154" s="27"/>
    </row>
    <row r="155" spans="1:3" ht="26.25" customHeight="1" hidden="1">
      <c r="A155" s="16" t="s">
        <v>249</v>
      </c>
      <c r="B155" s="1" t="s">
        <v>205</v>
      </c>
      <c r="C155" s="27"/>
    </row>
    <row r="156" spans="1:3" ht="27" customHeight="1" hidden="1">
      <c r="A156" s="16" t="s">
        <v>250</v>
      </c>
      <c r="B156" s="1" t="s">
        <v>205</v>
      </c>
      <c r="C156" s="27"/>
    </row>
    <row r="157" spans="1:3" ht="25.5" customHeight="1" hidden="1">
      <c r="A157" s="16" t="s">
        <v>251</v>
      </c>
      <c r="B157" s="1" t="s">
        <v>206</v>
      </c>
      <c r="C157" s="27"/>
    </row>
    <row r="158" spans="1:3" ht="53.25" customHeight="1" hidden="1">
      <c r="A158" s="16" t="s">
        <v>252</v>
      </c>
      <c r="B158" s="1" t="s">
        <v>207</v>
      </c>
      <c r="C158" s="27"/>
    </row>
    <row r="159" spans="1:3" ht="40.5" customHeight="1" hidden="1">
      <c r="A159" s="16" t="s">
        <v>253</v>
      </c>
      <c r="B159" s="1" t="s">
        <v>208</v>
      </c>
      <c r="C159" s="27"/>
    </row>
    <row r="160" spans="1:3" ht="37.5" customHeight="1" hidden="1">
      <c r="A160" s="16" t="s">
        <v>254</v>
      </c>
      <c r="B160" s="21" t="s">
        <v>173</v>
      </c>
      <c r="C160" s="27"/>
    </row>
    <row r="161" spans="1:3" ht="18" customHeight="1">
      <c r="A161" s="17"/>
      <c r="B161" s="2" t="s">
        <v>9</v>
      </c>
      <c r="C161" s="32">
        <f>C11+C94</f>
        <v>1857788.17166</v>
      </c>
    </row>
    <row r="162" spans="1:3" ht="12.75">
      <c r="A162" s="9" t="s">
        <v>211</v>
      </c>
      <c r="C162" s="31"/>
    </row>
    <row r="163" ht="12.75">
      <c r="C163" s="26"/>
    </row>
  </sheetData>
  <sheetProtection/>
  <mergeCells count="1">
    <mergeCell ref="A8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162"/>
  <sheetViews>
    <sheetView zoomScale="110" zoomScaleNormal="110" zoomScalePageLayoutView="0" workbookViewId="0" topLeftCell="A3">
      <selection activeCell="C161" sqref="C161"/>
    </sheetView>
  </sheetViews>
  <sheetFormatPr defaultColWidth="9.00390625" defaultRowHeight="12.75"/>
  <cols>
    <col min="1" max="1" width="21.625" style="9" customWidth="1"/>
    <col min="2" max="2" width="53.875" style="9" customWidth="1"/>
    <col min="3" max="3" width="14.625" style="23" customWidth="1"/>
    <col min="4" max="4" width="14.875" style="23" customWidth="1"/>
    <col min="5" max="16384" width="9.125" style="9" customWidth="1"/>
  </cols>
  <sheetData>
    <row r="1" ht="12.75" hidden="1"/>
    <row r="2" ht="12.75" hidden="1"/>
    <row r="3" spans="2:4" ht="12.75">
      <c r="B3" s="28"/>
      <c r="C3" s="42" t="s">
        <v>228</v>
      </c>
      <c r="D3" s="42"/>
    </row>
    <row r="4" spans="2:4" ht="12.75">
      <c r="B4" s="28"/>
      <c r="C4" s="43" t="s">
        <v>210</v>
      </c>
      <c r="D4" s="43"/>
    </row>
    <row r="5" spans="2:4" ht="12.75">
      <c r="B5" s="28"/>
      <c r="C5" s="43" t="s">
        <v>209</v>
      </c>
      <c r="D5" s="43"/>
    </row>
    <row r="6" spans="2:4" ht="12.75">
      <c r="B6" s="28"/>
      <c r="C6" s="43" t="s">
        <v>227</v>
      </c>
      <c r="D6" s="43"/>
    </row>
    <row r="7" spans="2:4" ht="9" customHeight="1">
      <c r="B7" s="28"/>
      <c r="C7" s="29"/>
      <c r="D7" s="29"/>
    </row>
    <row r="8" spans="1:4" ht="15.75" customHeight="1">
      <c r="A8" s="41" t="s">
        <v>257</v>
      </c>
      <c r="B8" s="41"/>
      <c r="C8" s="41"/>
      <c r="D8" s="9"/>
    </row>
    <row r="9" spans="1:4" ht="12" customHeight="1">
      <c r="A9" s="10"/>
      <c r="B9" s="10"/>
      <c r="C9" s="24"/>
      <c r="D9" s="24" t="s">
        <v>161</v>
      </c>
    </row>
    <row r="10" spans="1:4" ht="21.75" customHeight="1">
      <c r="A10" s="37" t="s">
        <v>7</v>
      </c>
      <c r="B10" s="12" t="s">
        <v>200</v>
      </c>
      <c r="C10" s="38" t="s">
        <v>258</v>
      </c>
      <c r="D10" s="38" t="s">
        <v>259</v>
      </c>
    </row>
    <row r="11" spans="1:4" ht="18.75" customHeight="1">
      <c r="A11" s="13" t="s">
        <v>18</v>
      </c>
      <c r="B11" s="13" t="s">
        <v>61</v>
      </c>
      <c r="C11" s="32">
        <f>+C12+C18+C23+C40+C51+C54+C58+C67+C65+C73+C82+C90+C75+C79</f>
        <v>901528.152</v>
      </c>
      <c r="D11" s="32">
        <f>+D12+D18+D23+D40+D51+D54+D58+D67+D65+D73+D82+D90+D75+D79</f>
        <v>933421.0520000001</v>
      </c>
    </row>
    <row r="12" spans="1:4" ht="19.5" customHeight="1">
      <c r="A12" s="13" t="s">
        <v>19</v>
      </c>
      <c r="B12" s="13" t="s">
        <v>48</v>
      </c>
      <c r="C12" s="32">
        <f>+C13</f>
        <v>538663.9</v>
      </c>
      <c r="D12" s="32">
        <f>+D13</f>
        <v>560047.9</v>
      </c>
    </row>
    <row r="13" spans="1:4" ht="12.75">
      <c r="A13" s="14" t="s">
        <v>15</v>
      </c>
      <c r="B13" s="14" t="s">
        <v>34</v>
      </c>
      <c r="C13" s="32">
        <f>+C14+C15+C16+C17</f>
        <v>538663.9</v>
      </c>
      <c r="D13" s="32">
        <f>+D14+D15+D16+D17</f>
        <v>560047.9</v>
      </c>
    </row>
    <row r="14" spans="1:4" ht="62.25" customHeight="1">
      <c r="A14" s="15" t="s">
        <v>20</v>
      </c>
      <c r="B14" s="21" t="s">
        <v>97</v>
      </c>
      <c r="C14" s="27">
        <v>530708.5</v>
      </c>
      <c r="D14" s="27">
        <v>551936.9</v>
      </c>
    </row>
    <row r="15" spans="1:4" ht="87.75" customHeight="1">
      <c r="A15" s="15" t="s">
        <v>98</v>
      </c>
      <c r="B15" s="21" t="s">
        <v>99</v>
      </c>
      <c r="C15" s="27">
        <v>1641.9</v>
      </c>
      <c r="D15" s="27">
        <v>1707.6</v>
      </c>
    </row>
    <row r="16" spans="1:4" ht="40.5" customHeight="1">
      <c r="A16" s="15" t="s">
        <v>21</v>
      </c>
      <c r="B16" s="1" t="s">
        <v>100</v>
      </c>
      <c r="C16" s="27">
        <v>2249</v>
      </c>
      <c r="D16" s="27">
        <v>2338.9</v>
      </c>
    </row>
    <row r="17" spans="1:4" ht="78.75" customHeight="1">
      <c r="A17" s="15" t="s">
        <v>22</v>
      </c>
      <c r="B17" s="21" t="s">
        <v>147</v>
      </c>
      <c r="C17" s="27">
        <v>4064.5</v>
      </c>
      <c r="D17" s="27">
        <v>4064.5</v>
      </c>
    </row>
    <row r="18" spans="1:4" ht="29.25" customHeight="1">
      <c r="A18" s="14" t="s">
        <v>131</v>
      </c>
      <c r="B18" s="18" t="s">
        <v>117</v>
      </c>
      <c r="C18" s="32">
        <f>C19+C20+C21+C22</f>
        <v>8228.599999999999</v>
      </c>
      <c r="D18" s="32">
        <f>D19+D20+D21+D22</f>
        <v>12923.5</v>
      </c>
    </row>
    <row r="19" spans="1:4" ht="64.5" customHeight="1">
      <c r="A19" s="16" t="s">
        <v>123</v>
      </c>
      <c r="B19" s="1" t="s">
        <v>127</v>
      </c>
      <c r="C19" s="27">
        <v>3266.7</v>
      </c>
      <c r="D19" s="27">
        <v>5130.6</v>
      </c>
    </row>
    <row r="20" spans="1:4" ht="76.5" customHeight="1">
      <c r="A20" s="16" t="s">
        <v>124</v>
      </c>
      <c r="B20" s="21" t="s">
        <v>128</v>
      </c>
      <c r="C20" s="27">
        <v>24.7</v>
      </c>
      <c r="D20" s="27">
        <v>38.8</v>
      </c>
    </row>
    <row r="21" spans="1:4" ht="64.5" customHeight="1">
      <c r="A21" s="16" t="s">
        <v>125</v>
      </c>
      <c r="B21" s="1" t="s">
        <v>129</v>
      </c>
      <c r="C21" s="27">
        <v>4937.2</v>
      </c>
      <c r="D21" s="27">
        <v>7754.1</v>
      </c>
    </row>
    <row r="22" spans="1:4" ht="64.5" customHeight="1" hidden="1">
      <c r="A22" s="16" t="s">
        <v>126</v>
      </c>
      <c r="B22" s="1" t="s">
        <v>130</v>
      </c>
      <c r="C22" s="27"/>
      <c r="D22" s="27"/>
    </row>
    <row r="23" spans="1:4" ht="16.5" customHeight="1">
      <c r="A23" s="14" t="s">
        <v>10</v>
      </c>
      <c r="B23" s="14" t="s">
        <v>1</v>
      </c>
      <c r="C23" s="32">
        <f>C32+C24+C35+C38</f>
        <v>205742.1</v>
      </c>
      <c r="D23" s="32">
        <f>D32+D24+D35+D38</f>
        <v>213939.5</v>
      </c>
    </row>
    <row r="24" spans="1:4" ht="25.5" customHeight="1">
      <c r="A24" s="16" t="s">
        <v>81</v>
      </c>
      <c r="B24" s="1" t="s">
        <v>42</v>
      </c>
      <c r="C24" s="27">
        <f>C25+C28+C31</f>
        <v>177781.8</v>
      </c>
      <c r="D24" s="27">
        <f>D25+D28+D31</f>
        <v>184893.1</v>
      </c>
    </row>
    <row r="25" spans="1:4" ht="27.75" customHeight="1">
      <c r="A25" s="16" t="s">
        <v>111</v>
      </c>
      <c r="B25" s="1" t="s">
        <v>43</v>
      </c>
      <c r="C25" s="27">
        <f>C26+C27</f>
        <v>108623.2</v>
      </c>
      <c r="D25" s="27">
        <f>D26+D27</f>
        <v>112968.1</v>
      </c>
    </row>
    <row r="26" spans="1:4" ht="26.25" customHeight="1">
      <c r="A26" s="16" t="s">
        <v>69</v>
      </c>
      <c r="B26" s="1" t="s">
        <v>43</v>
      </c>
      <c r="C26" s="27">
        <v>108623.2</v>
      </c>
      <c r="D26" s="27">
        <v>112968.1</v>
      </c>
    </row>
    <row r="27" spans="1:4" ht="39.75" customHeight="1" hidden="1">
      <c r="A27" s="16" t="s">
        <v>70</v>
      </c>
      <c r="B27" s="1" t="s">
        <v>71</v>
      </c>
      <c r="C27" s="27"/>
      <c r="D27" s="27"/>
    </row>
    <row r="28" spans="1:4" ht="42" customHeight="1">
      <c r="A28" s="16" t="s">
        <v>112</v>
      </c>
      <c r="B28" s="1" t="s">
        <v>44</v>
      </c>
      <c r="C28" s="27">
        <f>C29+C30</f>
        <v>69158.6</v>
      </c>
      <c r="D28" s="27">
        <f>D29+D30</f>
        <v>71925</v>
      </c>
    </row>
    <row r="29" spans="1:4" ht="53.25" customHeight="1">
      <c r="A29" s="16" t="s">
        <v>82</v>
      </c>
      <c r="B29" s="1" t="s">
        <v>231</v>
      </c>
      <c r="C29" s="27">
        <v>69158.6</v>
      </c>
      <c r="D29" s="27">
        <v>71925</v>
      </c>
    </row>
    <row r="30" spans="1:4" ht="52.5" customHeight="1" hidden="1">
      <c r="A30" s="16" t="s">
        <v>83</v>
      </c>
      <c r="B30" s="1" t="s">
        <v>72</v>
      </c>
      <c r="C30" s="27"/>
      <c r="D30" s="27"/>
    </row>
    <row r="31" spans="1:4" ht="30" customHeight="1" hidden="1">
      <c r="A31" s="16" t="s">
        <v>84</v>
      </c>
      <c r="B31" s="1" t="s">
        <v>80</v>
      </c>
      <c r="C31" s="27"/>
      <c r="D31" s="27"/>
    </row>
    <row r="32" spans="1:4" ht="28.5" customHeight="1">
      <c r="A32" s="16" t="s">
        <v>113</v>
      </c>
      <c r="B32" s="1" t="s">
        <v>2</v>
      </c>
      <c r="C32" s="27">
        <f>C33+C34</f>
        <v>27107.1</v>
      </c>
      <c r="D32" s="27">
        <f>D33+D34</f>
        <v>28191.4</v>
      </c>
    </row>
    <row r="33" spans="1:4" ht="25.5">
      <c r="A33" s="16" t="s">
        <v>85</v>
      </c>
      <c r="B33" s="1" t="s">
        <v>2</v>
      </c>
      <c r="C33" s="27">
        <v>27107.1</v>
      </c>
      <c r="D33" s="27">
        <v>28191.4</v>
      </c>
    </row>
    <row r="34" spans="1:4" ht="38.25" hidden="1">
      <c r="A34" s="16" t="s">
        <v>86</v>
      </c>
      <c r="B34" s="1" t="s">
        <v>73</v>
      </c>
      <c r="C34" s="27"/>
      <c r="D34" s="27"/>
    </row>
    <row r="35" spans="1:4" ht="12.75">
      <c r="A35" s="16" t="s">
        <v>114</v>
      </c>
      <c r="B35" s="1" t="s">
        <v>74</v>
      </c>
      <c r="C35" s="27">
        <f>C36+C37</f>
        <v>137.2</v>
      </c>
      <c r="D35" s="27">
        <f>D36+D37</f>
        <v>139</v>
      </c>
    </row>
    <row r="36" spans="1:4" ht="12.75">
      <c r="A36" s="16" t="s">
        <v>87</v>
      </c>
      <c r="B36" s="1" t="s">
        <v>74</v>
      </c>
      <c r="C36" s="27">
        <v>137.2</v>
      </c>
      <c r="D36" s="27">
        <v>139</v>
      </c>
    </row>
    <row r="37" spans="1:4" ht="25.5" hidden="1">
      <c r="A37" s="16" t="s">
        <v>88</v>
      </c>
      <c r="B37" s="1" t="s">
        <v>75</v>
      </c>
      <c r="C37" s="27"/>
      <c r="D37" s="27"/>
    </row>
    <row r="38" spans="1:4" ht="27" customHeight="1">
      <c r="A38" s="16" t="s">
        <v>120</v>
      </c>
      <c r="B38" s="1" t="s">
        <v>118</v>
      </c>
      <c r="C38" s="27">
        <f>C39</f>
        <v>716</v>
      </c>
      <c r="D38" s="27">
        <f>D39</f>
        <v>716</v>
      </c>
    </row>
    <row r="39" spans="1:4" ht="25.5" customHeight="1">
      <c r="A39" s="16" t="s">
        <v>121</v>
      </c>
      <c r="B39" s="1" t="s">
        <v>119</v>
      </c>
      <c r="C39" s="27">
        <v>716</v>
      </c>
      <c r="D39" s="27">
        <v>716</v>
      </c>
    </row>
    <row r="40" spans="1:4" ht="12.75">
      <c r="A40" s="14" t="s">
        <v>13</v>
      </c>
      <c r="B40" s="14" t="s">
        <v>3</v>
      </c>
      <c r="C40" s="32">
        <f>+C41+C42+C45+C48</f>
        <v>117168.6</v>
      </c>
      <c r="D40" s="32">
        <f>+D41+D42+D45+D48</f>
        <v>117920.69999999998</v>
      </c>
    </row>
    <row r="41" spans="1:4" ht="39" customHeight="1">
      <c r="A41" s="16" t="s">
        <v>26</v>
      </c>
      <c r="B41" s="1" t="s">
        <v>37</v>
      </c>
      <c r="C41" s="27">
        <v>20452</v>
      </c>
      <c r="D41" s="27">
        <v>17261.6</v>
      </c>
    </row>
    <row r="42" spans="1:4" ht="12.75">
      <c r="A42" s="16" t="s">
        <v>11</v>
      </c>
      <c r="B42" s="1" t="s">
        <v>4</v>
      </c>
      <c r="C42" s="27">
        <f>C43+C44</f>
        <v>67287.7</v>
      </c>
      <c r="D42" s="27">
        <f>D43+D44</f>
        <v>71101.2</v>
      </c>
    </row>
    <row r="43" spans="1:4" ht="26.25" customHeight="1">
      <c r="A43" s="16" t="s">
        <v>23</v>
      </c>
      <c r="B43" s="1" t="s">
        <v>16</v>
      </c>
      <c r="C43" s="27">
        <v>67287.7</v>
      </c>
      <c r="D43" s="27">
        <v>71101.2</v>
      </c>
    </row>
    <row r="44" spans="1:4" ht="25.5" hidden="1">
      <c r="A44" s="16" t="s">
        <v>24</v>
      </c>
      <c r="B44" s="1" t="s">
        <v>17</v>
      </c>
      <c r="C44" s="27"/>
      <c r="D44" s="27"/>
    </row>
    <row r="45" spans="1:4" ht="12.75" hidden="1">
      <c r="A45" s="16" t="s">
        <v>33</v>
      </c>
      <c r="B45" s="1" t="s">
        <v>25</v>
      </c>
      <c r="C45" s="27">
        <f>C46+C47</f>
        <v>0</v>
      </c>
      <c r="D45" s="27">
        <f>D46+D47</f>
        <v>0</v>
      </c>
    </row>
    <row r="46" spans="1:4" ht="12.75" hidden="1">
      <c r="A46" s="16" t="s">
        <v>31</v>
      </c>
      <c r="B46" s="1" t="s">
        <v>29</v>
      </c>
      <c r="C46" s="36"/>
      <c r="D46" s="36"/>
    </row>
    <row r="47" spans="1:4" ht="12.75" hidden="1">
      <c r="A47" s="16" t="s">
        <v>32</v>
      </c>
      <c r="B47" s="1" t="s">
        <v>30</v>
      </c>
      <c r="C47" s="27"/>
      <c r="D47" s="27"/>
    </row>
    <row r="48" spans="1:4" ht="12.75">
      <c r="A48" s="14" t="s">
        <v>76</v>
      </c>
      <c r="B48" s="2" t="s">
        <v>5</v>
      </c>
      <c r="C48" s="32">
        <f>C49+C50</f>
        <v>29428.9</v>
      </c>
      <c r="D48" s="32">
        <f>D49+D50</f>
        <v>29557.9</v>
      </c>
    </row>
    <row r="49" spans="1:4" ht="27.75" customHeight="1">
      <c r="A49" s="16" t="s">
        <v>149</v>
      </c>
      <c r="B49" s="1" t="s">
        <v>148</v>
      </c>
      <c r="C49" s="27">
        <v>17406.2</v>
      </c>
      <c r="D49" s="27">
        <v>17406.2</v>
      </c>
    </row>
    <row r="50" spans="1:4" ht="27.75" customHeight="1">
      <c r="A50" s="16" t="s">
        <v>150</v>
      </c>
      <c r="B50" s="1" t="s">
        <v>151</v>
      </c>
      <c r="C50" s="27">
        <v>12022.7</v>
      </c>
      <c r="D50" s="27">
        <v>12151.7</v>
      </c>
    </row>
    <row r="51" spans="1:4" ht="27" customHeight="1">
      <c r="A51" s="14" t="s">
        <v>59</v>
      </c>
      <c r="B51" s="19" t="s">
        <v>60</v>
      </c>
      <c r="C51" s="32">
        <f>C52+C53</f>
        <v>1783</v>
      </c>
      <c r="D51" s="32">
        <f>D52+D53</f>
        <v>1783</v>
      </c>
    </row>
    <row r="52" spans="1:4" ht="14.25" customHeight="1" hidden="1">
      <c r="A52" s="16" t="s">
        <v>198</v>
      </c>
      <c r="B52" s="1" t="s">
        <v>199</v>
      </c>
      <c r="C52" s="27"/>
      <c r="D52" s="27"/>
    </row>
    <row r="53" spans="1:4" ht="12.75">
      <c r="A53" s="16" t="s">
        <v>57</v>
      </c>
      <c r="B53" s="1" t="s">
        <v>58</v>
      </c>
      <c r="C53" s="27">
        <v>1783</v>
      </c>
      <c r="D53" s="27">
        <v>1783</v>
      </c>
    </row>
    <row r="54" spans="1:4" ht="12.75">
      <c r="A54" s="14" t="s">
        <v>14</v>
      </c>
      <c r="B54" s="14" t="s">
        <v>35</v>
      </c>
      <c r="C54" s="32">
        <f>+C55+C56+C57</f>
        <v>12965</v>
      </c>
      <c r="D54" s="32">
        <f>+D55+D56+D57</f>
        <v>12965</v>
      </c>
    </row>
    <row r="55" spans="1:4" ht="37.5" customHeight="1">
      <c r="A55" s="16" t="s">
        <v>39</v>
      </c>
      <c r="B55" s="1" t="s">
        <v>152</v>
      </c>
      <c r="C55" s="27">
        <v>11300</v>
      </c>
      <c r="D55" s="27">
        <v>11300</v>
      </c>
    </row>
    <row r="56" spans="1:4" ht="52.5" customHeight="1">
      <c r="A56" s="16" t="s">
        <v>65</v>
      </c>
      <c r="B56" s="1" t="s">
        <v>153</v>
      </c>
      <c r="C56" s="27">
        <v>1365</v>
      </c>
      <c r="D56" s="27">
        <v>1365</v>
      </c>
    </row>
    <row r="57" spans="1:4" ht="27.75" customHeight="1">
      <c r="A57" s="16" t="s">
        <v>189</v>
      </c>
      <c r="B57" s="1" t="s">
        <v>45</v>
      </c>
      <c r="C57" s="27">
        <v>300</v>
      </c>
      <c r="D57" s="27">
        <v>300</v>
      </c>
    </row>
    <row r="58" spans="1:4" ht="27" customHeight="1">
      <c r="A58" s="14" t="s">
        <v>134</v>
      </c>
      <c r="B58" s="19" t="s">
        <v>6</v>
      </c>
      <c r="C58" s="32">
        <f>+C59+C60+C61+C62+C63+C64</f>
        <v>12500.552</v>
      </c>
      <c r="D58" s="32">
        <f>+D59+D60+D61+D62+D63+D64</f>
        <v>9893.952000000001</v>
      </c>
    </row>
    <row r="59" spans="1:4" ht="38.25" customHeight="1" hidden="1">
      <c r="A59" s="16" t="s">
        <v>160</v>
      </c>
      <c r="B59" s="1" t="s">
        <v>156</v>
      </c>
      <c r="C59" s="27"/>
      <c r="D59" s="27"/>
    </row>
    <row r="60" spans="1:4" ht="66" customHeight="1">
      <c r="A60" s="16" t="s">
        <v>101</v>
      </c>
      <c r="B60" s="21" t="s">
        <v>102</v>
      </c>
      <c r="C60" s="27">
        <f>7142.1-1856.448</f>
        <v>5285.652</v>
      </c>
      <c r="D60" s="27">
        <f>7142.1-3437.348</f>
        <v>3704.7520000000004</v>
      </c>
    </row>
    <row r="61" spans="1:4" ht="66" customHeight="1">
      <c r="A61" s="16" t="s">
        <v>89</v>
      </c>
      <c r="B61" s="1" t="s">
        <v>154</v>
      </c>
      <c r="C61" s="27">
        <v>3656</v>
      </c>
      <c r="D61" s="27">
        <v>3656</v>
      </c>
    </row>
    <row r="62" spans="1:4" ht="25.5" customHeight="1">
      <c r="A62" s="16" t="s">
        <v>263</v>
      </c>
      <c r="B62" s="1" t="s">
        <v>264</v>
      </c>
      <c r="C62" s="27">
        <v>3558.9</v>
      </c>
      <c r="D62" s="27">
        <v>2533.2</v>
      </c>
    </row>
    <row r="63" spans="1:4" ht="39" customHeight="1" hidden="1">
      <c r="A63" s="30" t="s">
        <v>216</v>
      </c>
      <c r="B63" s="1" t="s">
        <v>217</v>
      </c>
      <c r="C63" s="27"/>
      <c r="D63" s="27"/>
    </row>
    <row r="64" spans="1:4" ht="66.75" customHeight="1" hidden="1">
      <c r="A64" s="16" t="s">
        <v>90</v>
      </c>
      <c r="B64" s="1" t="s">
        <v>136</v>
      </c>
      <c r="C64" s="27"/>
      <c r="D64" s="27"/>
    </row>
    <row r="65" spans="1:4" ht="18" customHeight="1">
      <c r="A65" s="14" t="s">
        <v>133</v>
      </c>
      <c r="B65" s="19" t="s">
        <v>8</v>
      </c>
      <c r="C65" s="32">
        <f>C66+C69+C70+C71+C72</f>
        <v>231.2</v>
      </c>
      <c r="D65" s="32">
        <f>D66+D69+D70+D71+D72</f>
        <v>240.39999999999998</v>
      </c>
    </row>
    <row r="66" spans="1:4" ht="25.5" customHeight="1">
      <c r="A66" s="16" t="s">
        <v>103</v>
      </c>
      <c r="B66" s="1" t="s">
        <v>107</v>
      </c>
      <c r="C66" s="27">
        <v>65.2</v>
      </c>
      <c r="D66" s="27">
        <v>67.8</v>
      </c>
    </row>
    <row r="67" spans="1:4" ht="25.5" hidden="1">
      <c r="A67" s="14" t="s">
        <v>46</v>
      </c>
      <c r="B67" s="2" t="s">
        <v>47</v>
      </c>
      <c r="C67" s="32"/>
      <c r="D67" s="32"/>
    </row>
    <row r="68" spans="1:4" ht="40.5" customHeight="1" hidden="1">
      <c r="A68" s="16" t="s">
        <v>77</v>
      </c>
      <c r="B68" s="1" t="s">
        <v>78</v>
      </c>
      <c r="C68" s="27"/>
      <c r="D68" s="27"/>
    </row>
    <row r="69" spans="1:4" ht="24.75" customHeight="1" hidden="1">
      <c r="A69" s="16" t="s">
        <v>104</v>
      </c>
      <c r="B69" s="1" t="s">
        <v>108</v>
      </c>
      <c r="C69" s="27"/>
      <c r="D69" s="27"/>
    </row>
    <row r="70" spans="1:4" ht="14.25" customHeight="1">
      <c r="A70" s="16" t="s">
        <v>105</v>
      </c>
      <c r="B70" s="1" t="s">
        <v>109</v>
      </c>
      <c r="C70" s="27">
        <v>166</v>
      </c>
      <c r="D70" s="27">
        <v>172.6</v>
      </c>
    </row>
    <row r="71" spans="1:4" ht="24" customHeight="1" hidden="1">
      <c r="A71" s="16" t="s">
        <v>219</v>
      </c>
      <c r="B71" s="1" t="s">
        <v>220</v>
      </c>
      <c r="C71" s="27"/>
      <c r="D71" s="27"/>
    </row>
    <row r="72" spans="1:4" ht="26.25" customHeight="1" hidden="1">
      <c r="A72" s="16" t="s">
        <v>106</v>
      </c>
      <c r="B72" s="1" t="s">
        <v>110</v>
      </c>
      <c r="C72" s="27"/>
      <c r="D72" s="27"/>
    </row>
    <row r="73" spans="1:4" ht="26.25" customHeight="1" hidden="1">
      <c r="A73" s="14" t="s">
        <v>176</v>
      </c>
      <c r="B73" s="2" t="s">
        <v>177</v>
      </c>
      <c r="C73" s="32">
        <f>C74</f>
        <v>0</v>
      </c>
      <c r="D73" s="32">
        <f>D74</f>
        <v>0</v>
      </c>
    </row>
    <row r="74" spans="1:4" ht="1.5" customHeight="1" hidden="1">
      <c r="A74" s="16" t="s">
        <v>178</v>
      </c>
      <c r="B74" s="1" t="s">
        <v>179</v>
      </c>
      <c r="C74" s="27"/>
      <c r="D74" s="27"/>
    </row>
    <row r="75" spans="1:4" ht="29.25" customHeight="1">
      <c r="A75" s="14" t="s">
        <v>50</v>
      </c>
      <c r="B75" s="2" t="s">
        <v>62</v>
      </c>
      <c r="C75" s="32">
        <f>C76+C77+C78</f>
        <v>3464.1</v>
      </c>
      <c r="D75" s="32">
        <f>D76+D77+D78</f>
        <v>2914.7999999999997</v>
      </c>
    </row>
    <row r="76" spans="1:4" ht="78.75" customHeight="1">
      <c r="A76" s="16" t="s">
        <v>226</v>
      </c>
      <c r="B76" s="1" t="s">
        <v>225</v>
      </c>
      <c r="C76" s="27">
        <v>1027.9</v>
      </c>
      <c r="D76" s="27">
        <v>478.6</v>
      </c>
    </row>
    <row r="77" spans="1:4" ht="39.75" customHeight="1">
      <c r="A77" s="16" t="s">
        <v>91</v>
      </c>
      <c r="B77" s="1" t="s">
        <v>51</v>
      </c>
      <c r="C77" s="27">
        <v>2210.2</v>
      </c>
      <c r="D77" s="27">
        <v>2210.2</v>
      </c>
    </row>
    <row r="78" spans="1:4" ht="52.5" customHeight="1">
      <c r="A78" s="16" t="s">
        <v>190</v>
      </c>
      <c r="B78" s="1" t="s">
        <v>115</v>
      </c>
      <c r="C78" s="27">
        <v>226</v>
      </c>
      <c r="D78" s="27">
        <v>226</v>
      </c>
    </row>
    <row r="79" spans="1:4" ht="20.25" customHeight="1" hidden="1">
      <c r="A79" s="8" t="s">
        <v>53</v>
      </c>
      <c r="B79" s="39" t="s">
        <v>52</v>
      </c>
      <c r="C79" s="32">
        <f>+C80+C81</f>
        <v>0</v>
      </c>
      <c r="D79" s="32">
        <f>+D80+D81</f>
        <v>0</v>
      </c>
    </row>
    <row r="80" spans="1:4" ht="27.75" customHeight="1" hidden="1">
      <c r="A80" s="6" t="s">
        <v>92</v>
      </c>
      <c r="B80" s="40" t="s">
        <v>54</v>
      </c>
      <c r="C80" s="27"/>
      <c r="D80" s="27"/>
    </row>
    <row r="81" spans="1:4" ht="40.5" customHeight="1" hidden="1">
      <c r="A81" s="6" t="s">
        <v>56</v>
      </c>
      <c r="B81" s="40" t="s">
        <v>54</v>
      </c>
      <c r="C81" s="27"/>
      <c r="D81" s="27"/>
    </row>
    <row r="82" spans="1:4" ht="12.75">
      <c r="A82" s="14" t="s">
        <v>12</v>
      </c>
      <c r="B82" s="2" t="s">
        <v>49</v>
      </c>
      <c r="C82" s="32">
        <f>C85</f>
        <v>662.3</v>
      </c>
      <c r="D82" s="32">
        <f>D85</f>
        <v>668.8</v>
      </c>
    </row>
    <row r="83" spans="1:4" ht="56.25" customHeight="1" hidden="1">
      <c r="A83" s="16" t="s">
        <v>158</v>
      </c>
      <c r="B83" s="1" t="s">
        <v>155</v>
      </c>
      <c r="C83" s="27"/>
      <c r="D83" s="27"/>
    </row>
    <row r="84" spans="1:4" ht="53.25" customHeight="1" hidden="1">
      <c r="A84" s="16" t="s">
        <v>157</v>
      </c>
      <c r="B84" s="1" t="s">
        <v>155</v>
      </c>
      <c r="C84" s="27"/>
      <c r="D84" s="27"/>
    </row>
    <row r="85" spans="1:4" ht="38.25" customHeight="1">
      <c r="A85" s="16" t="s">
        <v>132</v>
      </c>
      <c r="B85" s="1" t="s">
        <v>66</v>
      </c>
      <c r="C85" s="27">
        <f>C86+C87+C88+C89</f>
        <v>662.3</v>
      </c>
      <c r="D85" s="27">
        <f>D86+D87+D88+D89</f>
        <v>668.8</v>
      </c>
    </row>
    <row r="86" spans="1:4" ht="38.25">
      <c r="A86" s="16" t="s">
        <v>68</v>
      </c>
      <c r="B86" s="1" t="s">
        <v>66</v>
      </c>
      <c r="C86" s="27">
        <v>162.3</v>
      </c>
      <c r="D86" s="27">
        <v>168.8</v>
      </c>
    </row>
    <row r="87" spans="1:4" ht="41.25" customHeight="1">
      <c r="A87" s="16" t="s">
        <v>116</v>
      </c>
      <c r="B87" s="1" t="s">
        <v>66</v>
      </c>
      <c r="C87" s="27">
        <v>500</v>
      </c>
      <c r="D87" s="27">
        <v>500</v>
      </c>
    </row>
    <row r="88" spans="1:4" ht="38.25" hidden="1">
      <c r="A88" s="16" t="s">
        <v>93</v>
      </c>
      <c r="B88" s="1" t="s">
        <v>66</v>
      </c>
      <c r="C88" s="27"/>
      <c r="D88" s="27"/>
    </row>
    <row r="89" spans="1:4" ht="38.25" hidden="1">
      <c r="A89" s="16" t="s">
        <v>197</v>
      </c>
      <c r="B89" s="1" t="s">
        <v>66</v>
      </c>
      <c r="C89" s="27"/>
      <c r="D89" s="27"/>
    </row>
    <row r="90" spans="1:4" ht="12.75">
      <c r="A90" s="14" t="s">
        <v>63</v>
      </c>
      <c r="B90" s="2" t="s">
        <v>28</v>
      </c>
      <c r="C90" s="32">
        <f>+C91+C92+C93</f>
        <v>118.8</v>
      </c>
      <c r="D90" s="32">
        <f>+D91+D92+D93</f>
        <v>123.5</v>
      </c>
    </row>
    <row r="91" spans="1:4" ht="29.25" customHeight="1" hidden="1">
      <c r="A91" s="16" t="s">
        <v>55</v>
      </c>
      <c r="B91" s="1" t="s">
        <v>27</v>
      </c>
      <c r="C91" s="27"/>
      <c r="D91" s="27"/>
    </row>
    <row r="92" spans="1:4" ht="14.25" customHeight="1" hidden="1">
      <c r="A92" s="16" t="s">
        <v>94</v>
      </c>
      <c r="B92" s="1" t="s">
        <v>27</v>
      </c>
      <c r="C92" s="27"/>
      <c r="D92" s="27"/>
    </row>
    <row r="93" spans="1:4" ht="15.75" customHeight="1">
      <c r="A93" s="16" t="s">
        <v>95</v>
      </c>
      <c r="B93" s="1" t="s">
        <v>27</v>
      </c>
      <c r="C93" s="27">
        <v>118.8</v>
      </c>
      <c r="D93" s="27">
        <v>123.5</v>
      </c>
    </row>
    <row r="94" spans="1:4" ht="15.75">
      <c r="A94" s="14" t="s">
        <v>40</v>
      </c>
      <c r="B94" s="3" t="s">
        <v>41</v>
      </c>
      <c r="C94" s="32">
        <f>C95+C155+C156+C157+C158+C159+C160</f>
        <v>915917.8</v>
      </c>
      <c r="D94" s="32">
        <f>D95+D155+D156+D157+D158+D159+D160</f>
        <v>705632.5000000001</v>
      </c>
    </row>
    <row r="95" spans="1:4" ht="27" customHeight="1">
      <c r="A95" s="14" t="s">
        <v>36</v>
      </c>
      <c r="B95" s="2" t="s">
        <v>38</v>
      </c>
      <c r="C95" s="35">
        <f>C96+C97+C135+C153</f>
        <v>915917.8</v>
      </c>
      <c r="D95" s="35">
        <f>D96+D97+D135+D153</f>
        <v>705632.5000000001</v>
      </c>
    </row>
    <row r="96" spans="1:4" ht="28.5" customHeight="1" hidden="1">
      <c r="A96" s="16" t="s">
        <v>232</v>
      </c>
      <c r="B96" s="1" t="s">
        <v>0</v>
      </c>
      <c r="C96" s="36"/>
      <c r="D96" s="36"/>
    </row>
    <row r="97" spans="1:4" ht="25.5">
      <c r="A97" s="14" t="s">
        <v>233</v>
      </c>
      <c r="B97" s="2" t="s">
        <v>135</v>
      </c>
      <c r="C97" s="32">
        <f>C98+C99+C100+C101+C102+C109+C110+C111+C112+C113+C114+C115+C116+C118+C117</f>
        <v>222445.8</v>
      </c>
      <c r="D97" s="32">
        <f>D98+D99+D100+D101+D102+D109+D110+D111+D112+D113+D114+D115+D116+D118+D117</f>
        <v>11919.5</v>
      </c>
    </row>
    <row r="98" spans="1:4" ht="40.5" customHeight="1">
      <c r="A98" s="16" t="s">
        <v>260</v>
      </c>
      <c r="B98" s="1" t="s">
        <v>261</v>
      </c>
      <c r="C98" s="27">
        <v>210526.3</v>
      </c>
      <c r="D98" s="27">
        <v>0</v>
      </c>
    </row>
    <row r="99" spans="1:4" ht="63.75" hidden="1">
      <c r="A99" s="16" t="s">
        <v>236</v>
      </c>
      <c r="B99" s="1" t="s">
        <v>223</v>
      </c>
      <c r="C99" s="27"/>
      <c r="D99" s="27"/>
    </row>
    <row r="100" spans="1:4" ht="54" customHeight="1" hidden="1">
      <c r="A100" s="16" t="s">
        <v>255</v>
      </c>
      <c r="B100" s="1" t="s">
        <v>256</v>
      </c>
      <c r="C100" s="27"/>
      <c r="D100" s="27"/>
    </row>
    <row r="101" spans="1:4" ht="40.5" customHeight="1" hidden="1">
      <c r="A101" s="16" t="s">
        <v>238</v>
      </c>
      <c r="B101" s="1" t="s">
        <v>221</v>
      </c>
      <c r="C101" s="27"/>
      <c r="D101" s="27"/>
    </row>
    <row r="102" spans="1:4" ht="27" customHeight="1" hidden="1">
      <c r="A102" s="16" t="s">
        <v>234</v>
      </c>
      <c r="B102" s="1" t="s">
        <v>168</v>
      </c>
      <c r="C102" s="27">
        <f>C103+C104+C105+C106+C107+C108</f>
        <v>0</v>
      </c>
      <c r="D102" s="27">
        <f>D103+D104+D105+D106+D107+D108</f>
        <v>0</v>
      </c>
    </row>
    <row r="103" spans="1:4" ht="40.5" customHeight="1" hidden="1">
      <c r="A103" s="16" t="s">
        <v>234</v>
      </c>
      <c r="B103" s="1" t="s">
        <v>221</v>
      </c>
      <c r="C103" s="27"/>
      <c r="D103" s="27"/>
    </row>
    <row r="104" spans="1:4" ht="76.5" customHeight="1" hidden="1">
      <c r="A104" s="16" t="s">
        <v>169</v>
      </c>
      <c r="B104" s="1" t="s">
        <v>166</v>
      </c>
      <c r="C104" s="27"/>
      <c r="D104" s="27"/>
    </row>
    <row r="105" spans="1:4" ht="37.5" customHeight="1" hidden="1">
      <c r="A105" s="16" t="s">
        <v>169</v>
      </c>
      <c r="B105" s="1" t="s">
        <v>175</v>
      </c>
      <c r="C105" s="27"/>
      <c r="D105" s="27"/>
    </row>
    <row r="106" spans="1:4" ht="83.25" customHeight="1" hidden="1">
      <c r="A106" s="16" t="s">
        <v>169</v>
      </c>
      <c r="B106" s="21" t="s">
        <v>183</v>
      </c>
      <c r="C106" s="27"/>
      <c r="D106" s="27"/>
    </row>
    <row r="107" spans="1:4" ht="51" customHeight="1" hidden="1">
      <c r="A107" s="16" t="s">
        <v>169</v>
      </c>
      <c r="B107" s="21" t="s">
        <v>164</v>
      </c>
      <c r="C107" s="27"/>
      <c r="D107" s="27"/>
    </row>
    <row r="108" spans="1:4" ht="41.25" customHeight="1" hidden="1">
      <c r="A108" s="16" t="s">
        <v>169</v>
      </c>
      <c r="B108" s="1" t="s">
        <v>202</v>
      </c>
      <c r="C108" s="27"/>
      <c r="D108" s="27"/>
    </row>
    <row r="109" spans="1:4" ht="69" customHeight="1" hidden="1">
      <c r="A109" s="16" t="s">
        <v>187</v>
      </c>
      <c r="B109" s="1" t="s">
        <v>188</v>
      </c>
      <c r="C109" s="27"/>
      <c r="D109" s="27"/>
    </row>
    <row r="110" spans="1:4" ht="38.25" customHeight="1" hidden="1">
      <c r="A110" s="16" t="s">
        <v>171</v>
      </c>
      <c r="B110" s="1" t="s">
        <v>170</v>
      </c>
      <c r="C110" s="27"/>
      <c r="D110" s="27"/>
    </row>
    <row r="111" spans="1:4" ht="40.5" customHeight="1" hidden="1">
      <c r="A111" s="16" t="s">
        <v>235</v>
      </c>
      <c r="B111" s="1" t="s">
        <v>212</v>
      </c>
      <c r="C111" s="27"/>
      <c r="D111" s="27"/>
    </row>
    <row r="112" spans="1:4" ht="65.25" customHeight="1" hidden="1">
      <c r="A112" s="16" t="s">
        <v>236</v>
      </c>
      <c r="B112" s="1" t="s">
        <v>223</v>
      </c>
      <c r="C112" s="27"/>
      <c r="D112" s="27"/>
    </row>
    <row r="113" spans="1:4" ht="29.25" customHeight="1" hidden="1">
      <c r="A113" s="16" t="s">
        <v>237</v>
      </c>
      <c r="B113" s="1" t="s">
        <v>184</v>
      </c>
      <c r="C113" s="27"/>
      <c r="D113" s="27"/>
    </row>
    <row r="114" spans="1:4" ht="39.75" customHeight="1" hidden="1">
      <c r="A114" s="16" t="s">
        <v>238</v>
      </c>
      <c r="B114" s="1" t="s">
        <v>221</v>
      </c>
      <c r="C114" s="27"/>
      <c r="D114" s="27"/>
    </row>
    <row r="115" spans="1:4" ht="56.25" customHeight="1" hidden="1">
      <c r="A115" s="16" t="s">
        <v>240</v>
      </c>
      <c r="B115" s="1" t="s">
        <v>185</v>
      </c>
      <c r="C115" s="27"/>
      <c r="D115" s="27"/>
    </row>
    <row r="116" spans="1:4" ht="39" customHeight="1" hidden="1">
      <c r="A116" s="16" t="s">
        <v>239</v>
      </c>
      <c r="B116" s="1" t="s">
        <v>186</v>
      </c>
      <c r="C116" s="27"/>
      <c r="D116" s="27"/>
    </row>
    <row r="117" spans="1:4" ht="56.25" customHeight="1" hidden="1">
      <c r="A117" s="16" t="s">
        <v>174</v>
      </c>
      <c r="B117" s="1" t="s">
        <v>167</v>
      </c>
      <c r="C117" s="27"/>
      <c r="D117" s="27"/>
    </row>
    <row r="118" spans="1:4" ht="12.75">
      <c r="A118" s="16" t="s">
        <v>241</v>
      </c>
      <c r="B118" s="1" t="s">
        <v>67</v>
      </c>
      <c r="C118" s="27">
        <f>C119+C120+C121+C122+C123+C124+C125+C127+C128+C129+C131+C133+C134</f>
        <v>11919.5</v>
      </c>
      <c r="D118" s="27">
        <f>D119+D120+D121+D122+D123+D124+D125+D127+D128+D129+D131+D133+D134</f>
        <v>11919.5</v>
      </c>
    </row>
    <row r="119" spans="1:4" ht="43.5" customHeight="1" hidden="1">
      <c r="A119" s="16" t="s">
        <v>172</v>
      </c>
      <c r="B119" s="1" t="s">
        <v>214</v>
      </c>
      <c r="C119" s="27"/>
      <c r="D119" s="27"/>
    </row>
    <row r="120" spans="1:4" ht="66.75" customHeight="1" hidden="1">
      <c r="A120" s="16" t="s">
        <v>241</v>
      </c>
      <c r="B120" s="1" t="s">
        <v>137</v>
      </c>
      <c r="C120" s="27">
        <v>7410.6</v>
      </c>
      <c r="D120" s="27">
        <v>7410.6</v>
      </c>
    </row>
    <row r="121" spans="1:4" ht="53.25" customHeight="1" hidden="1">
      <c r="A121" s="16" t="s">
        <v>241</v>
      </c>
      <c r="B121" s="1" t="s">
        <v>138</v>
      </c>
      <c r="C121" s="27">
        <v>4508.9</v>
      </c>
      <c r="D121" s="27">
        <v>4508.9</v>
      </c>
    </row>
    <row r="122" spans="1:4" ht="64.5" customHeight="1" hidden="1">
      <c r="A122" s="16" t="s">
        <v>172</v>
      </c>
      <c r="B122" s="1" t="s">
        <v>222</v>
      </c>
      <c r="C122" s="27"/>
      <c r="D122" s="27"/>
    </row>
    <row r="123" spans="1:4" ht="17.25" customHeight="1" hidden="1">
      <c r="A123" s="16" t="s">
        <v>172</v>
      </c>
      <c r="B123" s="1" t="s">
        <v>224</v>
      </c>
      <c r="C123" s="27"/>
      <c r="D123" s="27"/>
    </row>
    <row r="124" spans="1:4" ht="82.5" customHeight="1" hidden="1">
      <c r="A124" s="16" t="s">
        <v>172</v>
      </c>
      <c r="B124" s="1" t="s">
        <v>182</v>
      </c>
      <c r="C124" s="27"/>
      <c r="D124" s="27"/>
    </row>
    <row r="125" spans="1:4" ht="66.75" customHeight="1" hidden="1">
      <c r="A125" s="16" t="s">
        <v>172</v>
      </c>
      <c r="B125" s="1" t="s">
        <v>181</v>
      </c>
      <c r="C125" s="27"/>
      <c r="D125" s="27"/>
    </row>
    <row r="126" spans="1:4" ht="42.75" customHeight="1" hidden="1">
      <c r="A126" s="16" t="s">
        <v>172</v>
      </c>
      <c r="B126" s="1" t="s">
        <v>180</v>
      </c>
      <c r="C126" s="27"/>
      <c r="D126" s="27"/>
    </row>
    <row r="127" spans="1:4" ht="39.75" customHeight="1" hidden="1">
      <c r="A127" s="16" t="s">
        <v>172</v>
      </c>
      <c r="B127" s="1" t="s">
        <v>165</v>
      </c>
      <c r="C127" s="27"/>
      <c r="D127" s="27"/>
    </row>
    <row r="128" spans="1:4" ht="54.75" customHeight="1" hidden="1">
      <c r="A128" s="16" t="s">
        <v>172</v>
      </c>
      <c r="B128" s="1" t="s">
        <v>164</v>
      </c>
      <c r="C128" s="27"/>
      <c r="D128" s="27"/>
    </row>
    <row r="129" spans="1:4" ht="39.75" customHeight="1" hidden="1">
      <c r="A129" s="16" t="s">
        <v>172</v>
      </c>
      <c r="B129" s="1" t="s">
        <v>213</v>
      </c>
      <c r="C129" s="27"/>
      <c r="D129" s="27"/>
    </row>
    <row r="130" spans="1:4" ht="39.75" customHeight="1" hidden="1">
      <c r="A130" s="16" t="s">
        <v>172</v>
      </c>
      <c r="B130" s="1" t="s">
        <v>204</v>
      </c>
      <c r="C130" s="27"/>
      <c r="D130" s="27"/>
    </row>
    <row r="131" spans="1:4" ht="67.5" customHeight="1" hidden="1">
      <c r="A131" s="16" t="s">
        <v>172</v>
      </c>
      <c r="B131" s="1" t="s">
        <v>203</v>
      </c>
      <c r="C131" s="27"/>
      <c r="D131" s="27"/>
    </row>
    <row r="132" spans="1:4" ht="44.25" customHeight="1" hidden="1">
      <c r="A132" s="16" t="s">
        <v>172</v>
      </c>
      <c r="B132" s="1" t="s">
        <v>96</v>
      </c>
      <c r="C132" s="27"/>
      <c r="D132" s="27"/>
    </row>
    <row r="133" spans="1:4" ht="39" customHeight="1" hidden="1">
      <c r="A133" s="16" t="s">
        <v>172</v>
      </c>
      <c r="B133" s="1" t="s">
        <v>163</v>
      </c>
      <c r="C133" s="27"/>
      <c r="D133" s="27"/>
    </row>
    <row r="134" spans="1:4" ht="30" customHeight="1" hidden="1">
      <c r="A134" s="16" t="s">
        <v>172</v>
      </c>
      <c r="B134" s="1" t="s">
        <v>162</v>
      </c>
      <c r="C134" s="27"/>
      <c r="D134" s="27"/>
    </row>
    <row r="135" spans="1:4" ht="25.5">
      <c r="A135" s="14" t="s">
        <v>242</v>
      </c>
      <c r="B135" s="2" t="s">
        <v>243</v>
      </c>
      <c r="C135" s="32">
        <f>C136+C148+C149+C150+C151+C152</f>
        <v>693472.0000000001</v>
      </c>
      <c r="D135" s="32">
        <f>D136+D148+D149+D150+D151+D152</f>
        <v>693713.0000000001</v>
      </c>
    </row>
    <row r="136" spans="1:4" ht="27.75" customHeight="1">
      <c r="A136" s="16" t="s">
        <v>244</v>
      </c>
      <c r="B136" s="1" t="s">
        <v>64</v>
      </c>
      <c r="C136" s="27">
        <f>C137+C138+C139+C140+C141+C142+C143+C144+C145+C146+C147</f>
        <v>676955.7000000001</v>
      </c>
      <c r="D136" s="27">
        <f>D137+D138+D139+D140+D141+D142+D143+D144+D145+D146+D147</f>
        <v>676955.7000000001</v>
      </c>
    </row>
    <row r="137" spans="1:4" ht="40.5" customHeight="1" hidden="1">
      <c r="A137" s="16" t="s">
        <v>244</v>
      </c>
      <c r="B137" s="1" t="s">
        <v>139</v>
      </c>
      <c r="C137" s="27">
        <v>1440.6</v>
      </c>
      <c r="D137" s="27">
        <v>1440.6</v>
      </c>
    </row>
    <row r="138" spans="1:4" ht="90" customHeight="1" hidden="1">
      <c r="A138" s="16" t="s">
        <v>244</v>
      </c>
      <c r="B138" s="1" t="s">
        <v>140</v>
      </c>
      <c r="C138" s="27">
        <v>2959.2</v>
      </c>
      <c r="D138" s="27">
        <v>2959.2</v>
      </c>
    </row>
    <row r="139" spans="1:4" ht="92.25" customHeight="1" hidden="1">
      <c r="A139" s="16" t="s">
        <v>244</v>
      </c>
      <c r="B139" s="1" t="s">
        <v>141</v>
      </c>
      <c r="C139" s="27">
        <v>0.6</v>
      </c>
      <c r="D139" s="27">
        <v>0.6</v>
      </c>
    </row>
    <row r="140" spans="1:4" ht="143.25" customHeight="1" hidden="1">
      <c r="A140" s="16" t="s">
        <v>244</v>
      </c>
      <c r="B140" s="1" t="s">
        <v>142</v>
      </c>
      <c r="C140" s="27">
        <v>2317.6</v>
      </c>
      <c r="D140" s="27">
        <v>2317.6</v>
      </c>
    </row>
    <row r="141" spans="1:4" ht="90.75" customHeight="1" hidden="1">
      <c r="A141" s="16" t="s">
        <v>244</v>
      </c>
      <c r="B141" s="21" t="s">
        <v>143</v>
      </c>
      <c r="C141" s="27">
        <v>230.1</v>
      </c>
      <c r="D141" s="27">
        <v>230.1</v>
      </c>
    </row>
    <row r="142" spans="1:4" ht="92.25" customHeight="1" hidden="1">
      <c r="A142" s="16" t="s">
        <v>244</v>
      </c>
      <c r="B142" s="1" t="s">
        <v>122</v>
      </c>
      <c r="C142" s="27">
        <v>60997.6</v>
      </c>
      <c r="D142" s="27">
        <v>60997.6</v>
      </c>
    </row>
    <row r="143" spans="1:4" ht="142.5" customHeight="1" hidden="1">
      <c r="A143" s="16" t="s">
        <v>244</v>
      </c>
      <c r="B143" s="21" t="s">
        <v>144</v>
      </c>
      <c r="C143" s="27">
        <v>589761.9</v>
      </c>
      <c r="D143" s="27">
        <v>589761.9</v>
      </c>
    </row>
    <row r="144" spans="1:4" ht="104.25" customHeight="1" hidden="1">
      <c r="A144" s="16" t="s">
        <v>244</v>
      </c>
      <c r="B144" s="21" t="s">
        <v>201</v>
      </c>
      <c r="C144" s="27">
        <v>11834.5</v>
      </c>
      <c r="D144" s="27">
        <v>11834.5</v>
      </c>
    </row>
    <row r="145" spans="1:4" ht="66.75" customHeight="1" hidden="1">
      <c r="A145" s="16" t="s">
        <v>244</v>
      </c>
      <c r="B145" s="1" t="s">
        <v>145</v>
      </c>
      <c r="C145" s="27">
        <v>512</v>
      </c>
      <c r="D145" s="27">
        <v>512</v>
      </c>
    </row>
    <row r="146" spans="1:4" ht="39.75" customHeight="1" hidden="1">
      <c r="A146" s="16" t="s">
        <v>244</v>
      </c>
      <c r="B146" s="1" t="s">
        <v>194</v>
      </c>
      <c r="C146" s="27">
        <v>190.8</v>
      </c>
      <c r="D146" s="27">
        <v>190.8</v>
      </c>
    </row>
    <row r="147" spans="1:4" ht="39" customHeight="1" hidden="1">
      <c r="A147" s="16" t="s">
        <v>244</v>
      </c>
      <c r="B147" s="1" t="s">
        <v>195</v>
      </c>
      <c r="C147" s="27">
        <v>6710.8</v>
      </c>
      <c r="D147" s="27">
        <v>6710.8</v>
      </c>
    </row>
    <row r="148" spans="1:4" ht="69" customHeight="1">
      <c r="A148" s="16" t="s">
        <v>245</v>
      </c>
      <c r="B148" s="1" t="s">
        <v>146</v>
      </c>
      <c r="C148" s="27">
        <v>12640</v>
      </c>
      <c r="D148" s="27">
        <v>12640</v>
      </c>
    </row>
    <row r="149" spans="1:4" ht="55.5" customHeight="1">
      <c r="A149" s="16" t="s">
        <v>246</v>
      </c>
      <c r="B149" s="1" t="s">
        <v>196</v>
      </c>
      <c r="C149" s="27">
        <v>42.4</v>
      </c>
      <c r="D149" s="27">
        <v>44.3</v>
      </c>
    </row>
    <row r="150" spans="1:4" ht="90" customHeight="1" hidden="1">
      <c r="A150" s="16" t="s">
        <v>159</v>
      </c>
      <c r="B150" s="21" t="s">
        <v>262</v>
      </c>
      <c r="C150" s="27"/>
      <c r="D150" s="27"/>
    </row>
    <row r="151" spans="1:4" ht="53.25" customHeight="1">
      <c r="A151" s="16" t="s">
        <v>247</v>
      </c>
      <c r="B151" s="21" t="s">
        <v>218</v>
      </c>
      <c r="C151" s="27">
        <v>807.1</v>
      </c>
      <c r="D151" s="27">
        <v>855.1</v>
      </c>
    </row>
    <row r="152" spans="1:4" ht="66.75" customHeight="1">
      <c r="A152" s="16" t="s">
        <v>248</v>
      </c>
      <c r="B152" s="21" t="s">
        <v>215</v>
      </c>
      <c r="C152" s="27">
        <v>3026.8</v>
      </c>
      <c r="D152" s="27">
        <v>3217.9</v>
      </c>
    </row>
    <row r="153" spans="1:4" ht="17.25" customHeight="1" hidden="1">
      <c r="A153" s="16" t="s">
        <v>192</v>
      </c>
      <c r="B153" s="1" t="s">
        <v>79</v>
      </c>
      <c r="C153" s="27">
        <f>C154</f>
        <v>0</v>
      </c>
      <c r="D153" s="27">
        <f>D154</f>
        <v>0</v>
      </c>
    </row>
    <row r="154" spans="1:4" ht="40.5" customHeight="1" hidden="1">
      <c r="A154" s="16" t="s">
        <v>191</v>
      </c>
      <c r="B154" s="1" t="s">
        <v>193</v>
      </c>
      <c r="C154" s="27"/>
      <c r="D154" s="27"/>
    </row>
    <row r="155" spans="1:4" ht="26.25" customHeight="1" hidden="1">
      <c r="A155" s="16" t="s">
        <v>249</v>
      </c>
      <c r="B155" s="1" t="s">
        <v>205</v>
      </c>
      <c r="C155" s="27"/>
      <c r="D155" s="27"/>
    </row>
    <row r="156" spans="1:4" ht="27" customHeight="1" hidden="1">
      <c r="A156" s="16" t="s">
        <v>250</v>
      </c>
      <c r="B156" s="1" t="s">
        <v>205</v>
      </c>
      <c r="C156" s="27"/>
      <c r="D156" s="27"/>
    </row>
    <row r="157" spans="1:4" ht="25.5" customHeight="1" hidden="1">
      <c r="A157" s="16" t="s">
        <v>251</v>
      </c>
      <c r="B157" s="1" t="s">
        <v>206</v>
      </c>
      <c r="C157" s="27"/>
      <c r="D157" s="27"/>
    </row>
    <row r="158" spans="1:4" ht="53.25" customHeight="1" hidden="1">
      <c r="A158" s="16" t="s">
        <v>252</v>
      </c>
      <c r="B158" s="1" t="s">
        <v>207</v>
      </c>
      <c r="C158" s="27"/>
      <c r="D158" s="27"/>
    </row>
    <row r="159" spans="1:4" ht="40.5" customHeight="1" hidden="1">
      <c r="A159" s="16" t="s">
        <v>253</v>
      </c>
      <c r="B159" s="1" t="s">
        <v>208</v>
      </c>
      <c r="C159" s="27"/>
      <c r="D159" s="27"/>
    </row>
    <row r="160" spans="1:4" ht="37.5" customHeight="1" hidden="1">
      <c r="A160" s="16" t="s">
        <v>254</v>
      </c>
      <c r="B160" s="21" t="s">
        <v>173</v>
      </c>
      <c r="C160" s="27"/>
      <c r="D160" s="27"/>
    </row>
    <row r="161" spans="1:4" ht="18" customHeight="1">
      <c r="A161" s="17"/>
      <c r="B161" s="2" t="s">
        <v>9</v>
      </c>
      <c r="C161" s="32">
        <f>C11+C94</f>
        <v>1817445.952</v>
      </c>
      <c r="D161" s="32">
        <f>D11+D94</f>
        <v>1639053.5520000001</v>
      </c>
    </row>
    <row r="162" spans="1:4" ht="12.75">
      <c r="A162" s="9" t="s">
        <v>211</v>
      </c>
      <c r="C162" s="31"/>
      <c r="D162" s="9"/>
    </row>
  </sheetData>
  <sheetProtection/>
  <mergeCells count="5">
    <mergeCell ref="A8:C8"/>
    <mergeCell ref="C3:D3"/>
    <mergeCell ref="C4:D4"/>
    <mergeCell ref="C5:D5"/>
    <mergeCell ref="C6:D6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sumarkina</cp:lastModifiedBy>
  <cp:lastPrinted>2018-10-18T04:49:32Z</cp:lastPrinted>
  <dcterms:created xsi:type="dcterms:W3CDTF">2004-09-27T04:28:16Z</dcterms:created>
  <dcterms:modified xsi:type="dcterms:W3CDTF">2018-10-24T07:25:19Z</dcterms:modified>
  <cp:category/>
  <cp:version/>
  <cp:contentType/>
  <cp:contentStatus/>
</cp:coreProperties>
</file>