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2"/>
  </bookViews>
  <sheets>
    <sheet name="СМП обявлено 1 полугодие" sheetId="2" r:id="rId1"/>
    <sheet name="СМП состоявщиеся графа 6 " sheetId="3" r:id="rId2"/>
    <sheet name="форма" sheetId="10" r:id="rId3"/>
  </sheets>
  <definedNames>
    <definedName name="_xlnm.Print_Area" localSheetId="2">форма!$A$1:$I$12</definedName>
  </definedNames>
  <calcPr calcId="124519"/>
</workbook>
</file>

<file path=xl/calcChain.xml><?xml version="1.0" encoding="utf-8"?>
<calcChain xmlns="http://schemas.openxmlformats.org/spreadsheetml/2006/main">
  <c r="E5" i="10"/>
  <c r="C5"/>
  <c r="D5" s="1"/>
  <c r="H5" l="1"/>
  <c r="I5" s="1"/>
  <c r="H42" i="3" l="1"/>
  <c r="G40"/>
  <c r="H40"/>
  <c r="F40"/>
  <c r="H27"/>
  <c r="H28"/>
  <c r="H29"/>
  <c r="H30"/>
  <c r="H31"/>
  <c r="H32"/>
  <c r="H33"/>
  <c r="H34"/>
  <c r="H35"/>
  <c r="H36"/>
  <c r="H37"/>
  <c r="H38"/>
  <c r="H39"/>
  <c r="H26" l="1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<sst xmlns="http://schemas.openxmlformats.org/spreadsheetml/2006/main" count="487" uniqueCount="156">
  <si>
    <t>СМП, СОНО</t>
  </si>
  <si>
    <t>аукцион</t>
  </si>
  <si>
    <t>поставка бумаги</t>
  </si>
  <si>
    <t>ИП Бурлаков Вячеслав Федорович</t>
  </si>
  <si>
    <t>ИП Соловкин Федор Иванович</t>
  </si>
  <si>
    <t>запрос котировок</t>
  </si>
  <si>
    <t>ООО "Аникс ЛТД"</t>
  </si>
  <si>
    <t>продуктовые наборы</t>
  </si>
  <si>
    <t>ООО "Удача"</t>
  </si>
  <si>
    <t>Муниципальные контракты на 2016г. (с процедурами проведенными в 2016г.)</t>
  </si>
  <si>
    <t>1-№ п/п</t>
  </si>
  <si>
    <t>7-№ и дата</t>
  </si>
  <si>
    <t>9-Наименование</t>
  </si>
  <si>
    <t>2-В том числе зарегистрированных на территории Республики Алтай***</t>
  </si>
  <si>
    <t>2-Наименование товаров, работ, услуг</t>
  </si>
  <si>
    <t>4-НМЦК, руб.</t>
  </si>
  <si>
    <t>8-Сумма, руб.</t>
  </si>
  <si>
    <t>КБК</t>
  </si>
  <si>
    <t>процедура</t>
  </si>
  <si>
    <t>5-Всего</t>
  </si>
  <si>
    <t>6-В том числе зарегистрированных на территории Республики Алтай</t>
  </si>
  <si>
    <t>12-Основание заключения контракта (договора) **</t>
  </si>
  <si>
    <t>отклонено заявок</t>
  </si>
  <si>
    <t>0377300028715000129 03.01.2016</t>
  </si>
  <si>
    <t>ИП Баженов Артем Викторович</t>
  </si>
  <si>
    <t>1</t>
  </si>
  <si>
    <t>наградная продукция (спортивный кубок, спортивная медаль)</t>
  </si>
  <si>
    <t>012/1101/0610100000/244</t>
  </si>
  <si>
    <t>По лучшей цене</t>
  </si>
  <si>
    <t>0377300028715000130 03.01.2016</t>
  </si>
  <si>
    <t>наградная продукция (спортивная фигурка, спротивная медаль, планкетка)</t>
  </si>
  <si>
    <t>0377300028715000131 03.01.2016</t>
  </si>
  <si>
    <t>ООО "Геральдика"</t>
  </si>
  <si>
    <t>наградная продукция (грамоты)</t>
  </si>
  <si>
    <t>0377300028715000134 31.12.2015</t>
  </si>
  <si>
    <t>ООО "Трис Охрана -Сервис"</t>
  </si>
  <si>
    <t>услуги охранно-пожарной сигнализации</t>
  </si>
  <si>
    <t>012/0104/0814502244/226</t>
  </si>
  <si>
    <t>012/0104/990А012110/244</t>
  </si>
  <si>
    <t>012/0104/990А012190/244</t>
  </si>
  <si>
    <t>0377300028715000143 01.02.2016</t>
  </si>
  <si>
    <t>ИП Тарабрина Ольга Сергеевна</t>
  </si>
  <si>
    <t>поставка живых цветов</t>
  </si>
  <si>
    <t>акуцион</t>
  </si>
  <si>
    <t>0377300028715000144 от 25.01.2016г.</t>
  </si>
  <si>
    <t>ИП БеляеваТамара Алексеевна</t>
  </si>
  <si>
    <t>поставка пледов</t>
  </si>
  <si>
    <t>0377300028716000003 от 19.02.2016</t>
  </si>
  <si>
    <t>ИП Гордеева Лариса Константиновна</t>
  </si>
  <si>
    <t>поставка бутилированной воды</t>
  </si>
  <si>
    <t>012/0113/990Я012000/244</t>
  </si>
  <si>
    <t>Закупки у единственного поставщика п.25 ч.1 ст.93.</t>
  </si>
  <si>
    <t>0377300028716000007 от 02.03.2016</t>
  </si>
  <si>
    <t>ООО "Ландора"</t>
  </si>
  <si>
    <t>0377300028716000009 от 29.03.2016г.</t>
  </si>
  <si>
    <t>ИП Устинов Александр Михайлович</t>
  </si>
  <si>
    <t xml:space="preserve">оказание услуг по техническому обслуживанию, ремонту (с заменой запасных частей и расходных материалов за счет исполнителя) служебных автомобилей </t>
  </si>
  <si>
    <t>0377300028716000011 от 09.03.2016</t>
  </si>
  <si>
    <t>012/1003/1110100000/321</t>
  </si>
  <si>
    <t>0377300028716000012от 21.03.2016г.</t>
  </si>
  <si>
    <t>ООО "Барнаул-Стандарт"</t>
  </si>
  <si>
    <t>поставка расходных материалов к офисной технике</t>
  </si>
  <si>
    <t>012/0104/990А012110/242</t>
  </si>
  <si>
    <t>0377300028716000013от 21.03.2016г.</t>
  </si>
  <si>
    <t>ООО "Школьник"</t>
  </si>
  <si>
    <t>оказание услуг по организации питания офицальных делегаций</t>
  </si>
  <si>
    <t>0377300028716000014от  21.03.2016</t>
  </si>
  <si>
    <t>ООО "Галант"</t>
  </si>
  <si>
    <t>0377300028716000021от  24.03.2016</t>
  </si>
  <si>
    <t>ООО "Парус плюс"</t>
  </si>
  <si>
    <t>поставка картирджей</t>
  </si>
  <si>
    <t>012/0104/990А012190/242</t>
  </si>
  <si>
    <t>по лучшей цене</t>
  </si>
  <si>
    <t>0377300028716000022от  22.03.2016</t>
  </si>
  <si>
    <t>Оказание услуг по заправке и восстановлению картриджей для оргтехники</t>
  </si>
  <si>
    <t>0377300028716000028 от 16.04.2016</t>
  </si>
  <si>
    <t>поставка подарочных пледов для проведения</t>
  </si>
  <si>
    <t>012/10031110100000/321</t>
  </si>
  <si>
    <t>0377300028716000029 от 28.04.2016</t>
  </si>
  <si>
    <t>ООО "Флайнет"</t>
  </si>
  <si>
    <t>оказание услуг по разработке веб-сайта</t>
  </si>
  <si>
    <t>012/01139900012Ж00/242</t>
  </si>
  <si>
    <t>0377300028716000031 от 13.05.2016</t>
  </si>
  <si>
    <t>ИП Волков Алексей Сергеевич</t>
  </si>
  <si>
    <t>поставка спортивной обуви</t>
  </si>
  <si>
    <t>0377300028716000032 от 11.05.2016г.</t>
  </si>
  <si>
    <t>ИП Терентьева Светлана Евгьевна</t>
  </si>
  <si>
    <t>поставка футбольного инветаря</t>
  </si>
  <si>
    <t>0377300028716000033 от 17.05.2016г.</t>
  </si>
  <si>
    <t>поставка парадной спортивной формы</t>
  </si>
  <si>
    <t>0377300028716000034 от 17.05.2016г.</t>
  </si>
  <si>
    <t>ООО "Горно-Алтайск типография"</t>
  </si>
  <si>
    <t>изготовление полиграфической продукции</t>
  </si>
  <si>
    <t>012/0707/1010100001/244</t>
  </si>
  <si>
    <t>0377300028716000035 от 17.05.2016г.</t>
  </si>
  <si>
    <t>0377300028716000037 от 09.06.2016г.</t>
  </si>
  <si>
    <t>ООО "Производственная группа Вета"</t>
  </si>
  <si>
    <t>оказание услуг по изготовлению и монтажу жалюзи</t>
  </si>
  <si>
    <t>0377300028716000039 от 20.06.2016</t>
  </si>
  <si>
    <t>0377300028716000040 от 21.06.2016</t>
  </si>
  <si>
    <t>поставка запчастей к офисной технике</t>
  </si>
  <si>
    <t>0377300028716000042 от 24.06.2016</t>
  </si>
  <si>
    <t>ИП Юрк Сергей Александрович</t>
  </si>
  <si>
    <t>оказание услуг по изготовлнию и поставке футболок</t>
  </si>
  <si>
    <t>0377300028716000043 от 24.06.2016</t>
  </si>
  <si>
    <t>ООО "РТМ"</t>
  </si>
  <si>
    <t>оказание услуг по изготовлению и поставке подарочных пакетов</t>
  </si>
  <si>
    <t>Год</t>
  </si>
  <si>
    <t>Совокупный годовой объем закупок, за исключением  объема закупок, сведения о которых составляют государственну тайну (тыс. рублей)</t>
  </si>
  <si>
    <t>Совокупный годовой  объем закупок, рассчитаный за вычетом закупок, предусмотренных частью 1 статьи 30 Федерального закона            4=2-3</t>
  </si>
  <si>
    <t>Объем закупок в отчетном году, осуществленных по результатм состоявшися процедур определения потавщика (подрядчика, исполнителя), в изещении об обосуществлении которых                          было установлено ограничение в отношении участников закупок, которыми могли быть только СМП и СОНКО (тыс. рублей).</t>
  </si>
  <si>
    <t>Объем привлечения в отчетном году субподрядчиков и соисполнителей из числа СМП и СОНКО к исполнению контрактов, заключенных по результатм определений поставщиков (подрядчиков, исполнителей), в извещениях об осуществлении которых было установлено требование к потавщику (подрядчику, исполнителю), не являющемуся СМП и СОНКО, о привлечении к исполнению контракта субподрдчиков (сосполнителей) из числа СМП и СОНКО (тыс. рублей)</t>
  </si>
  <si>
    <t>Объем закупок, который заказчик осуществил у СМП и СОНКО в отчетном году (тыс. рублей) 8=6+7</t>
  </si>
  <si>
    <t xml:space="preserve">Доля закуопк, которые заказчик осуществил у СМП и СОНКО в отчетном году, в сочетном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 статьи 30 Федерального закона (процентов)                 9=8*100/4  </t>
  </si>
  <si>
    <t>поставка хозтоваров</t>
  </si>
  <si>
    <t>0377300028716000053от 16.08.2016</t>
  </si>
  <si>
    <t>ООО "КВ-Итнегро"</t>
  </si>
  <si>
    <t>поставка компьютеров</t>
  </si>
  <si>
    <t>012/0104/990А012190/242, 012/0113/1110245300/242</t>
  </si>
  <si>
    <t>0377300028716000054от 16.08.2016</t>
  </si>
  <si>
    <t>поставка оргтехники</t>
  </si>
  <si>
    <t>0377300028716000056от 16.08.2016</t>
  </si>
  <si>
    <t>поставка картриджей</t>
  </si>
  <si>
    <t>0377300028716000055от 15.08.2016</t>
  </si>
  <si>
    <t>ООО "Барнаул - Стандарт"</t>
  </si>
  <si>
    <t>поставка запасных частей к офисной технике</t>
  </si>
  <si>
    <t>0377300028716000057от 15.08.2016</t>
  </si>
  <si>
    <t>ООО "Центр организации молодежных мероприятий"</t>
  </si>
  <si>
    <t>изготовление и поставка наградной продукции</t>
  </si>
  <si>
    <t>0377300028716000058 от 29.08.2016г.</t>
  </si>
  <si>
    <t>оказание услуг по переплету</t>
  </si>
  <si>
    <t xml:space="preserve">012/0104/0810244900/244,012/0104/990А012190/244 </t>
  </si>
  <si>
    <t>0377300028716000059 от 05.09.2016г.</t>
  </si>
  <si>
    <t>поставка бутилированной природной питьевой негазированной воды</t>
  </si>
  <si>
    <t>0377300028716000060от 05.09.2016г.</t>
  </si>
  <si>
    <t>ИП Никушкина Лариса Рифкатовна</t>
  </si>
  <si>
    <t>поставка призов для награждения победителей и призеров</t>
  </si>
  <si>
    <t>0377300028716000061 от 07.09.2016г.</t>
  </si>
  <si>
    <t>ООО "СИБИРЬКОНТРАКТ"</t>
  </si>
  <si>
    <t>поставка столовой посуды</t>
  </si>
  <si>
    <t>012/1101/061010000/244</t>
  </si>
  <si>
    <t>0377300028716000062 от 09.09.2016г.</t>
  </si>
  <si>
    <t>ООО "Тера"</t>
  </si>
  <si>
    <t>012/0104990А012190/244</t>
  </si>
  <si>
    <t>0377300028716000067 от 20.09.2016г.</t>
  </si>
  <si>
    <t>0377300028716000063 от 21.09.2016г.</t>
  </si>
  <si>
    <t>ИП Коротич Александр Михайлович</t>
  </si>
  <si>
    <t>поставка овощных наборов для одиноко проживающих инвалидов I группы и малоообеспеченных пенсионеров, проживающих в городе Горно-Алтайске</t>
  </si>
  <si>
    <t>012/1003/1110100000/323</t>
  </si>
  <si>
    <t>0377300028716000068 от 23.09.2016г.</t>
  </si>
  <si>
    <t>ООО Медицинский центр "Здоровье"</t>
  </si>
  <si>
    <t>услуги в области здравоохранения - диспансеризация муниципальных служащих, периодический медицинский осмотр сотрудников Администрации города Горно-Алтайска  96 чел</t>
  </si>
  <si>
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(тыс. рублей)</t>
  </si>
  <si>
    <t>Объем закупок, который заказчик обязан осуществить у СМП и СОНКО в отчетном году (не менее чем 15 процентов совокупого годового объема закупок, рассчитанного с учетом части 1 статьи 30 Федерального закона (тыс. рублей)           5=4*0,15</t>
  </si>
  <si>
    <t>Администрация период с 01.01.2018-30.09.2018г</t>
  </si>
  <si>
    <t>январь-сентябрь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</si>
</sst>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[$-10409]#,##0.00;\-#,##0.00"/>
    <numFmt numFmtId="166" formatCode="[$-10409]#,##0.00;\(#,##0.00\)"/>
    <numFmt numFmtId="167" formatCode="_(* #,##0.00_);_(* \(#,##0.00\);_(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4" fontId="2" fillId="3" borderId="1" xfId="0" applyNumberFormat="1" applyFont="1" applyFill="1" applyBorder="1" applyAlignment="1">
      <alignment horizontal="right" wrapText="1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0" fillId="4" borderId="0" xfId="0" applyFill="1"/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left" wrapText="1"/>
    </xf>
    <xf numFmtId="49" fontId="2" fillId="4" borderId="3" xfId="0" applyNumberFormat="1" applyFont="1" applyFill="1" applyBorder="1" applyAlignment="1">
      <alignment horizontal="left" wrapText="1"/>
    </xf>
    <xf numFmtId="0" fontId="6" fillId="6" borderId="1" xfId="0" applyFont="1" applyFill="1" applyBorder="1" applyAlignment="1" applyProtection="1">
      <alignment horizontal="left" wrapText="1" readingOrder="1"/>
      <protection locked="0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/>
    </xf>
    <xf numFmtId="49" fontId="2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6" fillId="4" borderId="1" xfId="0" applyFont="1" applyFill="1" applyBorder="1" applyAlignment="1" applyProtection="1">
      <alignment horizontal="left" wrapText="1" readingOrder="1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wrapText="1" readingOrder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2" fillId="7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49" fontId="6" fillId="8" borderId="1" xfId="0" applyNumberFormat="1" applyFont="1" applyFill="1" applyBorder="1" applyAlignment="1" applyProtection="1">
      <alignment horizontal="left" wrapText="1" readingOrder="1"/>
      <protection locked="0"/>
    </xf>
    <xf numFmtId="49" fontId="6" fillId="8" borderId="1" xfId="0" applyNumberFormat="1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165" fontId="6" fillId="3" borderId="1" xfId="0" applyNumberFormat="1" applyFont="1" applyFill="1" applyBorder="1" applyAlignment="1" applyProtection="1">
      <alignment horizontal="left" wrapText="1"/>
      <protection locked="0"/>
    </xf>
    <xf numFmtId="167" fontId="2" fillId="3" borderId="1" xfId="1" applyNumberFormat="1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left" wrapText="1"/>
    </xf>
    <xf numFmtId="166" fontId="6" fillId="8" borderId="1" xfId="0" applyNumberFormat="1" applyFont="1" applyFill="1" applyBorder="1" applyAlignment="1" applyProtection="1">
      <alignment horizontal="left" wrapText="1" readingOrder="1"/>
      <protection locked="0"/>
    </xf>
    <xf numFmtId="165" fontId="6" fillId="3" borderId="1" xfId="0" applyNumberFormat="1" applyFont="1" applyFill="1" applyBorder="1" applyAlignment="1" applyProtection="1">
      <alignment horizontal="left" wrapText="1" readingOrder="1"/>
      <protection locked="0"/>
    </xf>
    <xf numFmtId="0" fontId="2" fillId="3" borderId="1" xfId="0" applyFont="1" applyFill="1" applyBorder="1" applyAlignment="1">
      <alignment horizontal="right"/>
    </xf>
    <xf numFmtId="49" fontId="6" fillId="8" borderId="1" xfId="0" applyNumberFormat="1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>
      <alignment horizontal="right" wrapText="1"/>
    </xf>
    <xf numFmtId="49" fontId="2" fillId="4" borderId="3" xfId="0" applyNumberFormat="1" applyFont="1" applyFill="1" applyBorder="1" applyAlignment="1">
      <alignment horizontal="right" wrapText="1"/>
    </xf>
    <xf numFmtId="165" fontId="6" fillId="3" borderId="1" xfId="0" applyNumberFormat="1" applyFont="1" applyFill="1" applyBorder="1" applyAlignment="1" applyProtection="1">
      <alignment horizontal="right" wrapText="1"/>
      <protection locked="0"/>
    </xf>
    <xf numFmtId="166" fontId="6" fillId="8" borderId="1" xfId="0" applyNumberFormat="1" applyFont="1" applyFill="1" applyBorder="1" applyAlignment="1" applyProtection="1">
      <alignment horizontal="right" wrapText="1"/>
      <protection locked="0"/>
    </xf>
    <xf numFmtId="49" fontId="2" fillId="4" borderId="1" xfId="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6" fillId="4" borderId="1" xfId="0" applyFont="1" applyFill="1" applyBorder="1" applyAlignment="1" applyProtection="1">
      <alignment horizontal="right" wrapText="1"/>
      <protection locked="0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right" wrapText="1"/>
    </xf>
    <xf numFmtId="0" fontId="6" fillId="6" borderId="1" xfId="0" applyFont="1" applyFill="1" applyBorder="1" applyAlignment="1" applyProtection="1">
      <alignment horizontal="right" wrapText="1"/>
      <protection locked="0"/>
    </xf>
    <xf numFmtId="49" fontId="9" fillId="4" borderId="1" xfId="0" applyNumberFormat="1" applyFont="1" applyFill="1" applyBorder="1" applyAlignment="1">
      <alignment horizontal="right" wrapText="1"/>
    </xf>
    <xf numFmtId="167" fontId="2" fillId="3" borderId="1" xfId="1" applyNumberFormat="1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7" fillId="3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right"/>
    </xf>
    <xf numFmtId="49" fontId="4" fillId="5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6" fillId="0" borderId="4" xfId="0" applyNumberFormat="1" applyFont="1" applyBorder="1"/>
    <xf numFmtId="0" fontId="2" fillId="3" borderId="0" xfId="0" applyFont="1" applyFill="1" applyBorder="1"/>
    <xf numFmtId="0" fontId="2" fillId="3" borderId="4" xfId="0" applyFont="1" applyFill="1" applyBorder="1"/>
    <xf numFmtId="0" fontId="7" fillId="4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8" fillId="0" borderId="4" xfId="0" applyFont="1" applyBorder="1"/>
    <xf numFmtId="0" fontId="2" fillId="4" borderId="4" xfId="0" applyFont="1" applyFill="1" applyBorder="1" applyAlignment="1" applyProtection="1">
      <alignment horizontal="left" wrapText="1"/>
      <protection locked="0"/>
    </xf>
    <xf numFmtId="0" fontId="2" fillId="4" borderId="4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6" fillId="4" borderId="4" xfId="0" applyFont="1" applyFill="1" applyBorder="1" applyAlignment="1" applyProtection="1">
      <alignment horizontal="left" wrapText="1"/>
      <protection locked="0"/>
    </xf>
    <xf numFmtId="0" fontId="7" fillId="4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8" fillId="0" borderId="5" xfId="0" applyFont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0" fillId="0" borderId="5" xfId="0" applyBorder="1"/>
    <xf numFmtId="165" fontId="0" fillId="0" borderId="0" xfId="0" applyNumberFormat="1"/>
    <xf numFmtId="4" fontId="13" fillId="4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opLeftCell="A22" workbookViewId="0">
      <selection activeCell="C33" sqref="C33"/>
    </sheetView>
  </sheetViews>
  <sheetFormatPr defaultRowHeight="15"/>
  <cols>
    <col min="1" max="1" width="4.7109375" customWidth="1"/>
    <col min="2" max="2" width="21.42578125" customWidth="1"/>
    <col min="3" max="3" width="23.42578125" customWidth="1"/>
    <col min="4" max="4" width="13.28515625" customWidth="1"/>
    <col min="5" max="5" width="31.28515625" customWidth="1"/>
    <col min="6" max="6" width="14.42578125" customWidth="1"/>
    <col min="7" max="7" width="14.5703125" customWidth="1"/>
    <col min="8" max="8" width="23.85546875" customWidth="1"/>
    <col min="9" max="9" width="9" customWidth="1"/>
    <col min="10" max="10" width="6.5703125" customWidth="1"/>
    <col min="11" max="11" width="11.85546875" customWidth="1"/>
    <col min="12" max="12" width="11.5703125" customWidth="1"/>
    <col min="13" max="13" width="13" customWidth="1"/>
    <col min="14" max="14" width="12" customWidth="1"/>
  </cols>
  <sheetData>
    <row r="1" spans="1:14">
      <c r="A1" s="98" t="s">
        <v>9</v>
      </c>
      <c r="B1" s="98"/>
      <c r="C1" s="98"/>
      <c r="D1" s="98"/>
      <c r="E1" s="98"/>
      <c r="F1" s="98"/>
      <c r="G1" s="98"/>
      <c r="H1" s="1"/>
      <c r="I1" s="5"/>
      <c r="J1" s="1"/>
      <c r="K1" s="1"/>
      <c r="N1" s="6"/>
    </row>
    <row r="2" spans="1:14" ht="135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8" t="s">
        <v>15</v>
      </c>
      <c r="G2" s="7" t="s">
        <v>16</v>
      </c>
      <c r="H2" s="8" t="s">
        <v>17</v>
      </c>
      <c r="I2" s="9" t="s">
        <v>18</v>
      </c>
      <c r="J2" s="8" t="s">
        <v>0</v>
      </c>
      <c r="K2" s="8" t="s">
        <v>19</v>
      </c>
      <c r="L2" s="8" t="s">
        <v>20</v>
      </c>
      <c r="M2" s="7" t="s">
        <v>21</v>
      </c>
      <c r="N2" s="8" t="s">
        <v>22</v>
      </c>
    </row>
    <row r="3" spans="1:14" ht="36.75">
      <c r="A3" s="10">
        <v>1</v>
      </c>
      <c r="B3" s="34" t="s">
        <v>23</v>
      </c>
      <c r="C3" s="11" t="s">
        <v>24</v>
      </c>
      <c r="D3" s="12" t="s">
        <v>25</v>
      </c>
      <c r="E3" s="14" t="s">
        <v>26</v>
      </c>
      <c r="F3" s="46">
        <v>207500</v>
      </c>
      <c r="G3" s="45">
        <v>162250</v>
      </c>
      <c r="H3" s="16" t="s">
        <v>27</v>
      </c>
      <c r="I3" s="17" t="s">
        <v>5</v>
      </c>
      <c r="J3" s="14" t="s">
        <v>0</v>
      </c>
      <c r="K3" s="18">
        <v>4</v>
      </c>
      <c r="L3" s="18">
        <v>2</v>
      </c>
      <c r="M3" s="18" t="s">
        <v>28</v>
      </c>
      <c r="N3" s="19">
        <v>0</v>
      </c>
    </row>
    <row r="4" spans="1:14" ht="39">
      <c r="A4" s="10">
        <v>2</v>
      </c>
      <c r="B4" s="34" t="s">
        <v>29</v>
      </c>
      <c r="C4" s="11" t="s">
        <v>24</v>
      </c>
      <c r="D4" s="20">
        <v>1</v>
      </c>
      <c r="E4" s="14" t="s">
        <v>30</v>
      </c>
      <c r="F4" s="46">
        <v>216500</v>
      </c>
      <c r="G4" s="45">
        <v>164420</v>
      </c>
      <c r="H4" s="16" t="s">
        <v>27</v>
      </c>
      <c r="I4" s="17" t="s">
        <v>5</v>
      </c>
      <c r="J4" s="14" t="s">
        <v>0</v>
      </c>
      <c r="K4" s="18">
        <v>4</v>
      </c>
      <c r="L4" s="18">
        <v>2</v>
      </c>
      <c r="M4" s="18" t="s">
        <v>28</v>
      </c>
      <c r="N4" s="19">
        <v>0</v>
      </c>
    </row>
    <row r="5" spans="1:14" ht="36.75">
      <c r="A5" s="10">
        <v>3</v>
      </c>
      <c r="B5" s="34" t="s">
        <v>31</v>
      </c>
      <c r="C5" s="11" t="s">
        <v>32</v>
      </c>
      <c r="D5" s="20">
        <v>0</v>
      </c>
      <c r="E5" s="18" t="s">
        <v>33</v>
      </c>
      <c r="F5" s="46">
        <v>28000</v>
      </c>
      <c r="G5" s="45">
        <v>19600</v>
      </c>
      <c r="H5" s="16" t="s">
        <v>27</v>
      </c>
      <c r="I5" s="17" t="s">
        <v>5</v>
      </c>
      <c r="J5" s="14" t="s">
        <v>0</v>
      </c>
      <c r="K5" s="18">
        <v>2</v>
      </c>
      <c r="L5" s="18">
        <v>0</v>
      </c>
      <c r="M5" s="18" t="s">
        <v>28</v>
      </c>
      <c r="N5" s="19">
        <v>0</v>
      </c>
    </row>
    <row r="6" spans="1:14" ht="36.75">
      <c r="A6" s="10">
        <v>6</v>
      </c>
      <c r="B6" s="34" t="s">
        <v>34</v>
      </c>
      <c r="C6" s="13" t="s">
        <v>35</v>
      </c>
      <c r="D6" s="15">
        <v>1</v>
      </c>
      <c r="E6" s="18" t="s">
        <v>36</v>
      </c>
      <c r="F6" s="44">
        <v>76391.88</v>
      </c>
      <c r="G6" s="45">
        <v>64200</v>
      </c>
      <c r="H6" s="19" t="s">
        <v>37</v>
      </c>
      <c r="I6" s="17" t="s">
        <v>5</v>
      </c>
      <c r="J6" s="14" t="s">
        <v>0</v>
      </c>
      <c r="K6" s="18">
        <v>2</v>
      </c>
      <c r="L6" s="18">
        <v>2</v>
      </c>
      <c r="M6" s="13" t="s">
        <v>28</v>
      </c>
      <c r="N6" s="19">
        <v>0</v>
      </c>
    </row>
    <row r="7" spans="1:14" ht="30">
      <c r="A7" s="10">
        <v>16</v>
      </c>
      <c r="B7" s="35" t="s">
        <v>40</v>
      </c>
      <c r="C7" s="20" t="s">
        <v>41</v>
      </c>
      <c r="D7" s="20">
        <v>0</v>
      </c>
      <c r="E7" s="22" t="s">
        <v>42</v>
      </c>
      <c r="F7" s="42">
        <v>360800</v>
      </c>
      <c r="G7" s="43">
        <v>268796</v>
      </c>
      <c r="H7" s="20"/>
      <c r="I7" s="23" t="s">
        <v>43</v>
      </c>
      <c r="J7" s="14" t="s">
        <v>0</v>
      </c>
      <c r="K7" s="20">
        <v>3</v>
      </c>
      <c r="L7" s="20">
        <v>2</v>
      </c>
      <c r="M7" s="24" t="s">
        <v>28</v>
      </c>
      <c r="N7" s="25">
        <v>3</v>
      </c>
    </row>
    <row r="8" spans="1:14" ht="36.75">
      <c r="A8" s="10">
        <v>17</v>
      </c>
      <c r="B8" s="36" t="s">
        <v>44</v>
      </c>
      <c r="C8" s="11" t="s">
        <v>45</v>
      </c>
      <c r="D8" s="21">
        <v>1</v>
      </c>
      <c r="E8" s="11" t="s">
        <v>46</v>
      </c>
      <c r="F8" s="42">
        <v>56983.55</v>
      </c>
      <c r="G8" s="43">
        <v>50375</v>
      </c>
      <c r="H8" s="25"/>
      <c r="I8" s="26" t="s">
        <v>5</v>
      </c>
      <c r="J8" s="14" t="s">
        <v>0</v>
      </c>
      <c r="K8" s="24">
        <v>3</v>
      </c>
      <c r="L8" s="24">
        <v>3</v>
      </c>
      <c r="M8" s="24" t="s">
        <v>28</v>
      </c>
      <c r="N8" s="25">
        <v>3</v>
      </c>
    </row>
    <row r="9" spans="1:14" ht="64.5">
      <c r="A9" s="10">
        <v>20</v>
      </c>
      <c r="B9" s="36" t="s">
        <v>47</v>
      </c>
      <c r="C9" s="25" t="s">
        <v>48</v>
      </c>
      <c r="D9" s="27">
        <v>1</v>
      </c>
      <c r="E9" s="25" t="s">
        <v>49</v>
      </c>
      <c r="F9" s="39">
        <v>19833.8</v>
      </c>
      <c r="G9" s="41">
        <v>17661</v>
      </c>
      <c r="H9" s="25" t="s">
        <v>50</v>
      </c>
      <c r="I9" s="26" t="s">
        <v>5</v>
      </c>
      <c r="J9" s="14" t="s">
        <v>0</v>
      </c>
      <c r="K9" s="27">
        <v>1</v>
      </c>
      <c r="L9" s="27">
        <v>1</v>
      </c>
      <c r="M9" s="28" t="s">
        <v>51</v>
      </c>
      <c r="N9" s="25">
        <v>0</v>
      </c>
    </row>
    <row r="10" spans="1:14" ht="30">
      <c r="A10" s="10">
        <v>24</v>
      </c>
      <c r="B10" s="36" t="s">
        <v>52</v>
      </c>
      <c r="C10" s="25" t="s">
        <v>53</v>
      </c>
      <c r="D10" s="25">
        <v>0</v>
      </c>
      <c r="E10" s="25" t="s">
        <v>2</v>
      </c>
      <c r="F10" s="40">
        <v>319900</v>
      </c>
      <c r="G10" s="40">
        <v>263917.5</v>
      </c>
      <c r="H10" s="25" t="s">
        <v>38</v>
      </c>
      <c r="I10" s="26" t="s">
        <v>1</v>
      </c>
      <c r="J10" s="14" t="s">
        <v>0</v>
      </c>
      <c r="K10" s="25">
        <v>6</v>
      </c>
      <c r="L10" s="25">
        <v>0</v>
      </c>
      <c r="M10" s="24" t="s">
        <v>28</v>
      </c>
      <c r="N10" s="25">
        <v>0</v>
      </c>
    </row>
    <row r="11" spans="1:14" ht="90">
      <c r="A11" s="10">
        <v>26</v>
      </c>
      <c r="B11" s="36" t="s">
        <v>54</v>
      </c>
      <c r="C11" s="25" t="s">
        <v>55</v>
      </c>
      <c r="D11" s="25">
        <v>0</v>
      </c>
      <c r="E11" s="25" t="s">
        <v>56</v>
      </c>
      <c r="F11" s="40">
        <v>500000</v>
      </c>
      <c r="G11" s="40">
        <v>347500</v>
      </c>
      <c r="H11" s="25" t="s">
        <v>39</v>
      </c>
      <c r="I11" s="26" t="s">
        <v>1</v>
      </c>
      <c r="J11" s="25" t="s">
        <v>0</v>
      </c>
      <c r="K11" s="25">
        <v>7</v>
      </c>
      <c r="L11" s="25">
        <v>6</v>
      </c>
      <c r="M11" s="24" t="s">
        <v>28</v>
      </c>
      <c r="N11" s="25">
        <v>0</v>
      </c>
    </row>
    <row r="12" spans="1:14" ht="36.75">
      <c r="A12" s="10">
        <v>27</v>
      </c>
      <c r="B12" s="36" t="s">
        <v>57</v>
      </c>
      <c r="C12" s="25" t="s">
        <v>6</v>
      </c>
      <c r="D12" s="25">
        <v>1</v>
      </c>
      <c r="E12" s="25" t="s">
        <v>7</v>
      </c>
      <c r="F12" s="40">
        <v>74986</v>
      </c>
      <c r="G12" s="40">
        <v>62743.15</v>
      </c>
      <c r="H12" s="25" t="s">
        <v>58</v>
      </c>
      <c r="I12" s="26" t="s">
        <v>5</v>
      </c>
      <c r="J12" s="14" t="s">
        <v>0</v>
      </c>
      <c r="K12" s="25">
        <v>3</v>
      </c>
      <c r="L12" s="25">
        <v>3</v>
      </c>
      <c r="M12" s="24" t="s">
        <v>28</v>
      </c>
      <c r="N12" s="25">
        <v>0</v>
      </c>
    </row>
    <row r="13" spans="1:14" ht="36.75">
      <c r="A13" s="10">
        <v>28</v>
      </c>
      <c r="B13" s="36" t="s">
        <v>59</v>
      </c>
      <c r="C13" s="25" t="s">
        <v>60</v>
      </c>
      <c r="D13" s="25">
        <v>0</v>
      </c>
      <c r="E13" s="25" t="s">
        <v>61</v>
      </c>
      <c r="F13" s="40">
        <v>180424.66</v>
      </c>
      <c r="G13" s="40">
        <v>122800</v>
      </c>
      <c r="H13" s="25" t="s">
        <v>62</v>
      </c>
      <c r="I13" s="26" t="s">
        <v>5</v>
      </c>
      <c r="J13" s="14" t="s">
        <v>0</v>
      </c>
      <c r="K13" s="25">
        <v>2</v>
      </c>
      <c r="L13" s="25">
        <v>0</v>
      </c>
      <c r="M13" s="24" t="s">
        <v>28</v>
      </c>
      <c r="N13" s="25">
        <v>0</v>
      </c>
    </row>
    <row r="14" spans="1:14" ht="36.75">
      <c r="A14" s="10">
        <v>29</v>
      </c>
      <c r="B14" s="36" t="s">
        <v>63</v>
      </c>
      <c r="C14" s="30" t="s">
        <v>64</v>
      </c>
      <c r="D14" s="25">
        <v>1</v>
      </c>
      <c r="E14" s="25" t="s">
        <v>65</v>
      </c>
      <c r="F14" s="40">
        <v>100000</v>
      </c>
      <c r="G14" s="40">
        <v>99000</v>
      </c>
      <c r="H14" s="25" t="s">
        <v>50</v>
      </c>
      <c r="I14" s="26" t="s">
        <v>5</v>
      </c>
      <c r="J14" s="14" t="s">
        <v>0</v>
      </c>
      <c r="K14" s="25">
        <v>2</v>
      </c>
      <c r="L14" s="25">
        <v>2</v>
      </c>
      <c r="M14" s="24" t="s">
        <v>28</v>
      </c>
      <c r="N14" s="25">
        <v>0</v>
      </c>
    </row>
    <row r="15" spans="1:14" ht="36.75">
      <c r="A15" s="10">
        <v>30</v>
      </c>
      <c r="B15" s="36" t="s">
        <v>66</v>
      </c>
      <c r="C15" s="25" t="s">
        <v>67</v>
      </c>
      <c r="D15" s="25">
        <v>1</v>
      </c>
      <c r="E15" s="25" t="s">
        <v>65</v>
      </c>
      <c r="F15" s="40">
        <v>200000</v>
      </c>
      <c r="G15" s="40">
        <v>195000</v>
      </c>
      <c r="H15" s="25" t="s">
        <v>50</v>
      </c>
      <c r="I15" s="26" t="s">
        <v>5</v>
      </c>
      <c r="J15" s="14" t="s">
        <v>0</v>
      </c>
      <c r="K15" s="25">
        <v>2</v>
      </c>
      <c r="L15" s="25">
        <v>2</v>
      </c>
      <c r="M15" s="25" t="s">
        <v>28</v>
      </c>
      <c r="N15" s="25">
        <v>0</v>
      </c>
    </row>
    <row r="16" spans="1:14" ht="36.75">
      <c r="A16" s="10">
        <v>37</v>
      </c>
      <c r="B16" s="36" t="s">
        <v>68</v>
      </c>
      <c r="C16" s="25" t="s">
        <v>69</v>
      </c>
      <c r="D16" s="25">
        <v>0</v>
      </c>
      <c r="E16" s="25" t="s">
        <v>70</v>
      </c>
      <c r="F16" s="40">
        <v>97137</v>
      </c>
      <c r="G16" s="40">
        <v>55100</v>
      </c>
      <c r="H16" s="25" t="s">
        <v>71</v>
      </c>
      <c r="I16" s="26" t="s">
        <v>5</v>
      </c>
      <c r="J16" s="25" t="s">
        <v>0</v>
      </c>
      <c r="K16" s="25">
        <v>2</v>
      </c>
      <c r="L16" s="25">
        <v>1</v>
      </c>
      <c r="M16" s="25" t="s">
        <v>72</v>
      </c>
      <c r="N16" s="25">
        <v>0</v>
      </c>
    </row>
    <row r="17" spans="1:14" ht="45">
      <c r="A17" s="10">
        <v>38</v>
      </c>
      <c r="B17" s="36" t="s">
        <v>73</v>
      </c>
      <c r="C17" s="32" t="s">
        <v>4</v>
      </c>
      <c r="D17" s="25">
        <v>1</v>
      </c>
      <c r="E17" s="33" t="s">
        <v>74</v>
      </c>
      <c r="F17" s="40">
        <v>25000</v>
      </c>
      <c r="G17" s="40">
        <v>15000</v>
      </c>
      <c r="H17" s="25" t="s">
        <v>71</v>
      </c>
      <c r="I17" s="26" t="s">
        <v>5</v>
      </c>
      <c r="J17" s="14" t="s">
        <v>0</v>
      </c>
      <c r="K17" s="25">
        <v>2</v>
      </c>
      <c r="L17" s="25">
        <v>1</v>
      </c>
      <c r="M17" s="25" t="s">
        <v>28</v>
      </c>
      <c r="N17" s="25">
        <v>0</v>
      </c>
    </row>
    <row r="18" spans="1:14" ht="36.75">
      <c r="A18" s="10">
        <v>44</v>
      </c>
      <c r="B18" s="36" t="s">
        <v>75</v>
      </c>
      <c r="C18" s="25" t="s">
        <v>8</v>
      </c>
      <c r="D18" s="25">
        <v>1</v>
      </c>
      <c r="E18" s="25" t="s">
        <v>76</v>
      </c>
      <c r="F18" s="40">
        <v>81480</v>
      </c>
      <c r="G18" s="40">
        <v>70810</v>
      </c>
      <c r="H18" s="25" t="s">
        <v>77</v>
      </c>
      <c r="I18" s="26" t="s">
        <v>5</v>
      </c>
      <c r="J18" s="14" t="s">
        <v>0</v>
      </c>
      <c r="K18" s="25">
        <v>3</v>
      </c>
      <c r="L18" s="25">
        <v>2</v>
      </c>
      <c r="M18" s="25" t="s">
        <v>28</v>
      </c>
      <c r="N18" s="25">
        <v>0</v>
      </c>
    </row>
    <row r="19" spans="1:14" ht="36.75">
      <c r="A19" s="10">
        <v>45</v>
      </c>
      <c r="B19" s="36" t="s">
        <v>78</v>
      </c>
      <c r="C19" s="25" t="s">
        <v>79</v>
      </c>
      <c r="D19" s="25">
        <v>0</v>
      </c>
      <c r="E19" s="25" t="s">
        <v>80</v>
      </c>
      <c r="F19" s="40">
        <v>97966.67</v>
      </c>
      <c r="G19" s="40">
        <v>49000</v>
      </c>
      <c r="H19" s="25" t="s">
        <v>81</v>
      </c>
      <c r="I19" s="26" t="s">
        <v>5</v>
      </c>
      <c r="J19" s="14" t="s">
        <v>0</v>
      </c>
      <c r="K19" s="25">
        <v>2</v>
      </c>
      <c r="L19" s="25">
        <v>1</v>
      </c>
      <c r="M19" s="25" t="s">
        <v>28</v>
      </c>
      <c r="N19" s="25">
        <v>0</v>
      </c>
    </row>
    <row r="20" spans="1:14" ht="36.75">
      <c r="A20" s="10">
        <v>47</v>
      </c>
      <c r="B20" s="36" t="s">
        <v>82</v>
      </c>
      <c r="C20" s="25" t="s">
        <v>83</v>
      </c>
      <c r="D20" s="25">
        <v>0</v>
      </c>
      <c r="E20" s="25" t="s">
        <v>84</v>
      </c>
      <c r="F20" s="40">
        <v>69266.600000000006</v>
      </c>
      <c r="G20" s="40">
        <v>59900</v>
      </c>
      <c r="H20" s="16" t="s">
        <v>27</v>
      </c>
      <c r="I20" s="26" t="s">
        <v>5</v>
      </c>
      <c r="J20" s="14" t="s">
        <v>0</v>
      </c>
      <c r="K20" s="25">
        <v>3</v>
      </c>
      <c r="L20" s="25">
        <v>2</v>
      </c>
      <c r="M20" s="25" t="s">
        <v>28</v>
      </c>
      <c r="N20" s="25">
        <v>0</v>
      </c>
    </row>
    <row r="21" spans="1:14" ht="36.75">
      <c r="A21" s="10">
        <v>48</v>
      </c>
      <c r="B21" s="36" t="s">
        <v>85</v>
      </c>
      <c r="C21" s="25" t="s">
        <v>86</v>
      </c>
      <c r="D21" s="25">
        <v>1</v>
      </c>
      <c r="E21" s="25" t="s">
        <v>87</v>
      </c>
      <c r="F21" s="40">
        <v>20653.400000000001</v>
      </c>
      <c r="G21" s="40">
        <v>19960</v>
      </c>
      <c r="H21" s="16" t="s">
        <v>27</v>
      </c>
      <c r="I21" s="26" t="s">
        <v>5</v>
      </c>
      <c r="J21" s="31" t="s">
        <v>0</v>
      </c>
      <c r="K21" s="25">
        <v>2</v>
      </c>
      <c r="L21" s="25">
        <v>1</v>
      </c>
      <c r="M21" s="25" t="s">
        <v>28</v>
      </c>
      <c r="N21" s="25">
        <v>0</v>
      </c>
    </row>
    <row r="22" spans="1:14" ht="36.75">
      <c r="A22" s="10">
        <v>49</v>
      </c>
      <c r="B22" s="36" t="s">
        <v>88</v>
      </c>
      <c r="C22" s="25" t="s">
        <v>3</v>
      </c>
      <c r="D22" s="25">
        <v>0</v>
      </c>
      <c r="E22" s="25" t="s">
        <v>89</v>
      </c>
      <c r="F22" s="40">
        <v>224532</v>
      </c>
      <c r="G22" s="40">
        <v>162360</v>
      </c>
      <c r="H22" s="25" t="s">
        <v>27</v>
      </c>
      <c r="I22" s="26" t="s">
        <v>5</v>
      </c>
      <c r="J22" s="14" t="s">
        <v>0</v>
      </c>
      <c r="K22" s="30">
        <v>2</v>
      </c>
      <c r="L22" s="30">
        <v>0</v>
      </c>
      <c r="M22" s="30" t="s">
        <v>28</v>
      </c>
      <c r="N22" s="30">
        <v>0</v>
      </c>
    </row>
    <row r="23" spans="1:14" ht="36.75">
      <c r="A23" s="10">
        <v>50</v>
      </c>
      <c r="B23" s="36" t="s">
        <v>90</v>
      </c>
      <c r="C23" s="25" t="s">
        <v>91</v>
      </c>
      <c r="D23" s="25">
        <v>1</v>
      </c>
      <c r="E23" s="25" t="s">
        <v>92</v>
      </c>
      <c r="F23" s="40">
        <v>18857</v>
      </c>
      <c r="G23" s="40">
        <v>17240</v>
      </c>
      <c r="H23" s="25" t="s">
        <v>93</v>
      </c>
      <c r="I23" s="26" t="s">
        <v>5</v>
      </c>
      <c r="J23" s="14" t="s">
        <v>0</v>
      </c>
      <c r="K23" s="30">
        <v>2</v>
      </c>
      <c r="L23" s="30">
        <v>2</v>
      </c>
      <c r="M23" s="30" t="s">
        <v>28</v>
      </c>
      <c r="N23" s="30">
        <v>0</v>
      </c>
    </row>
    <row r="24" spans="1:14" ht="36.75">
      <c r="A24" s="10">
        <v>51</v>
      </c>
      <c r="B24" s="36" t="s">
        <v>94</v>
      </c>
      <c r="C24" s="25" t="s">
        <v>91</v>
      </c>
      <c r="D24" s="25">
        <v>1</v>
      </c>
      <c r="E24" s="25" t="s">
        <v>92</v>
      </c>
      <c r="F24" s="40">
        <v>53084</v>
      </c>
      <c r="G24" s="40">
        <v>50300</v>
      </c>
      <c r="H24" s="25" t="s">
        <v>50</v>
      </c>
      <c r="I24" s="26" t="s">
        <v>5</v>
      </c>
      <c r="J24" s="14" t="s">
        <v>0</v>
      </c>
      <c r="K24" s="30">
        <v>2</v>
      </c>
      <c r="L24" s="30">
        <v>0</v>
      </c>
      <c r="M24" s="30" t="s">
        <v>28</v>
      </c>
      <c r="N24" s="30">
        <v>0</v>
      </c>
    </row>
    <row r="25" spans="1:14" ht="64.5">
      <c r="A25" s="10">
        <v>53</v>
      </c>
      <c r="B25" s="37" t="s">
        <v>95</v>
      </c>
      <c r="C25" s="25" t="s">
        <v>96</v>
      </c>
      <c r="D25" s="25">
        <v>0</v>
      </c>
      <c r="E25" s="25" t="s">
        <v>97</v>
      </c>
      <c r="F25" s="39">
        <v>22002.66</v>
      </c>
      <c r="G25" s="39">
        <v>19800</v>
      </c>
      <c r="H25" s="25" t="s">
        <v>39</v>
      </c>
      <c r="I25" s="26" t="s">
        <v>5</v>
      </c>
      <c r="J25" s="14" t="s">
        <v>0</v>
      </c>
      <c r="K25" s="25">
        <v>1</v>
      </c>
      <c r="L25" s="25">
        <v>0</v>
      </c>
      <c r="M25" s="29" t="s">
        <v>51</v>
      </c>
      <c r="N25" s="25">
        <v>0</v>
      </c>
    </row>
    <row r="26" spans="1:14" ht="36.75">
      <c r="A26" s="10">
        <v>55</v>
      </c>
      <c r="B26" s="36" t="s">
        <v>98</v>
      </c>
      <c r="C26" s="25" t="s">
        <v>64</v>
      </c>
      <c r="D26" s="25">
        <v>1</v>
      </c>
      <c r="E26" s="25" t="s">
        <v>65</v>
      </c>
      <c r="F26" s="40">
        <v>11025.6</v>
      </c>
      <c r="G26" s="40">
        <v>10620</v>
      </c>
      <c r="H26" s="25" t="s">
        <v>77</v>
      </c>
      <c r="I26" s="26" t="s">
        <v>5</v>
      </c>
      <c r="J26" s="14" t="s">
        <v>0</v>
      </c>
      <c r="K26" s="25">
        <v>2</v>
      </c>
      <c r="L26" s="25">
        <v>2</v>
      </c>
      <c r="M26" s="25" t="s">
        <v>28</v>
      </c>
      <c r="N26" s="25">
        <v>0</v>
      </c>
    </row>
    <row r="27" spans="1:14" ht="36.75">
      <c r="A27" s="10">
        <v>56</v>
      </c>
      <c r="B27" s="36" t="s">
        <v>99</v>
      </c>
      <c r="C27" s="30" t="s">
        <v>60</v>
      </c>
      <c r="D27" s="25">
        <v>0</v>
      </c>
      <c r="E27" s="30" t="s">
        <v>100</v>
      </c>
      <c r="F27" s="38">
        <v>36643.33</v>
      </c>
      <c r="G27" s="38">
        <v>33900</v>
      </c>
      <c r="H27" s="25" t="s">
        <v>62</v>
      </c>
      <c r="I27" s="26" t="s">
        <v>5</v>
      </c>
      <c r="J27" s="14" t="s">
        <v>0</v>
      </c>
      <c r="K27" s="30">
        <v>2</v>
      </c>
      <c r="L27" s="30">
        <v>0</v>
      </c>
      <c r="M27" s="24" t="s">
        <v>28</v>
      </c>
      <c r="N27" s="25">
        <v>0</v>
      </c>
    </row>
    <row r="28" spans="1:14" ht="64.5">
      <c r="A28" s="10">
        <v>58</v>
      </c>
      <c r="B28" s="36" t="s">
        <v>101</v>
      </c>
      <c r="C28" s="25" t="s">
        <v>102</v>
      </c>
      <c r="D28" s="25">
        <v>1</v>
      </c>
      <c r="E28" s="25" t="s">
        <v>103</v>
      </c>
      <c r="F28" s="39">
        <v>36000</v>
      </c>
      <c r="G28" s="39">
        <v>35100</v>
      </c>
      <c r="H28" s="25" t="s">
        <v>93</v>
      </c>
      <c r="I28" s="26" t="s">
        <v>5</v>
      </c>
      <c r="J28" s="31" t="s">
        <v>0</v>
      </c>
      <c r="K28" s="25">
        <v>1</v>
      </c>
      <c r="L28" s="25">
        <v>1</v>
      </c>
      <c r="M28" s="29" t="s">
        <v>51</v>
      </c>
      <c r="N28" s="25">
        <v>0</v>
      </c>
    </row>
    <row r="29" spans="1:14" ht="36.75">
      <c r="A29" s="10">
        <v>59</v>
      </c>
      <c r="B29" s="36" t="s">
        <v>104</v>
      </c>
      <c r="C29" s="30" t="s">
        <v>105</v>
      </c>
      <c r="D29" s="30">
        <v>1</v>
      </c>
      <c r="E29" s="30" t="s">
        <v>106</v>
      </c>
      <c r="F29" s="38">
        <v>32998</v>
      </c>
      <c r="G29" s="38">
        <v>32700</v>
      </c>
      <c r="H29" s="30" t="s">
        <v>50</v>
      </c>
      <c r="I29" s="26" t="s">
        <v>5</v>
      </c>
      <c r="J29" s="31" t="s">
        <v>0</v>
      </c>
      <c r="K29" s="30">
        <v>2</v>
      </c>
      <c r="L29" s="30">
        <v>2</v>
      </c>
      <c r="M29" s="24" t="s">
        <v>28</v>
      </c>
      <c r="N29" s="30">
        <v>0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opLeftCell="A34" workbookViewId="0">
      <selection activeCell="A40" sqref="A40"/>
    </sheetView>
  </sheetViews>
  <sheetFormatPr defaultRowHeight="15"/>
  <cols>
    <col min="1" max="1" width="4.7109375" customWidth="1"/>
    <col min="2" max="2" width="21.42578125" customWidth="1"/>
    <col min="3" max="3" width="23.42578125" customWidth="1"/>
    <col min="4" max="4" width="13.28515625" customWidth="1"/>
    <col min="5" max="5" width="31.28515625" customWidth="1"/>
    <col min="6" max="6" width="14.42578125" customWidth="1"/>
    <col min="7" max="8" width="14.5703125" customWidth="1"/>
    <col min="9" max="9" width="23.85546875" customWidth="1"/>
    <col min="10" max="10" width="9" customWidth="1"/>
    <col min="11" max="11" width="6.5703125" customWidth="1"/>
    <col min="12" max="12" width="11.85546875" customWidth="1"/>
    <col min="13" max="13" width="11.5703125" customWidth="1"/>
    <col min="14" max="14" width="13" customWidth="1"/>
    <col min="15" max="15" width="12" customWidth="1"/>
  </cols>
  <sheetData>
    <row r="1" spans="1:15">
      <c r="A1" s="98" t="s">
        <v>9</v>
      </c>
      <c r="B1" s="98"/>
      <c r="C1" s="98"/>
      <c r="D1" s="98"/>
      <c r="E1" s="98"/>
      <c r="F1" s="98"/>
      <c r="G1" s="98"/>
      <c r="H1" s="4"/>
      <c r="I1" s="1"/>
      <c r="J1" s="5"/>
      <c r="K1" s="1"/>
      <c r="L1" s="1"/>
      <c r="O1" s="6"/>
    </row>
    <row r="2" spans="1:15" ht="135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8" t="s">
        <v>15</v>
      </c>
      <c r="G2" s="7" t="s">
        <v>16</v>
      </c>
      <c r="H2" s="72"/>
      <c r="I2" s="8" t="s">
        <v>17</v>
      </c>
      <c r="J2" s="9" t="s">
        <v>18</v>
      </c>
      <c r="K2" s="8" t="s">
        <v>0</v>
      </c>
      <c r="L2" s="8" t="s">
        <v>19</v>
      </c>
      <c r="M2" s="8" t="s">
        <v>20</v>
      </c>
      <c r="N2" s="7" t="s">
        <v>21</v>
      </c>
      <c r="O2" s="8" t="s">
        <v>22</v>
      </c>
    </row>
    <row r="3" spans="1:15" ht="36.75">
      <c r="A3" s="47">
        <v>1</v>
      </c>
      <c r="B3" s="48" t="s">
        <v>23</v>
      </c>
      <c r="C3" s="49" t="s">
        <v>24</v>
      </c>
      <c r="D3" s="50" t="s">
        <v>25</v>
      </c>
      <c r="E3" s="49" t="s">
        <v>26</v>
      </c>
      <c r="F3" s="51">
        <v>207500</v>
      </c>
      <c r="G3" s="52">
        <v>162250</v>
      </c>
      <c r="H3" s="52">
        <f>F3-G3</f>
        <v>45250</v>
      </c>
      <c r="I3" s="53" t="s">
        <v>27</v>
      </c>
      <c r="J3" s="54" t="s">
        <v>5</v>
      </c>
      <c r="K3" s="49" t="s">
        <v>0</v>
      </c>
      <c r="L3" s="55">
        <v>4</v>
      </c>
      <c r="M3" s="55">
        <v>2</v>
      </c>
      <c r="N3" s="55" t="s">
        <v>28</v>
      </c>
      <c r="O3" s="56">
        <v>0</v>
      </c>
    </row>
    <row r="4" spans="1:15" ht="39">
      <c r="A4" s="47">
        <v>2</v>
      </c>
      <c r="B4" s="48" t="s">
        <v>29</v>
      </c>
      <c r="C4" s="49" t="s">
        <v>24</v>
      </c>
      <c r="D4" s="57">
        <v>1</v>
      </c>
      <c r="E4" s="49" t="s">
        <v>30</v>
      </c>
      <c r="F4" s="51">
        <v>216500</v>
      </c>
      <c r="G4" s="52">
        <v>164420</v>
      </c>
      <c r="H4" s="52">
        <f t="shared" ref="H4:H39" si="0">F4-G4</f>
        <v>52080</v>
      </c>
      <c r="I4" s="53" t="s">
        <v>27</v>
      </c>
      <c r="J4" s="54" t="s">
        <v>5</v>
      </c>
      <c r="K4" s="49" t="s">
        <v>0</v>
      </c>
      <c r="L4" s="55">
        <v>4</v>
      </c>
      <c r="M4" s="55">
        <v>2</v>
      </c>
      <c r="N4" s="55" t="s">
        <v>28</v>
      </c>
      <c r="O4" s="56">
        <v>0</v>
      </c>
    </row>
    <row r="5" spans="1:15" ht="36.75">
      <c r="A5" s="47">
        <v>3</v>
      </c>
      <c r="B5" s="48" t="s">
        <v>31</v>
      </c>
      <c r="C5" s="49" t="s">
        <v>32</v>
      </c>
      <c r="D5" s="57">
        <v>0</v>
      </c>
      <c r="E5" s="55" t="s">
        <v>33</v>
      </c>
      <c r="F5" s="51">
        <v>28000</v>
      </c>
      <c r="G5" s="52">
        <v>19600</v>
      </c>
      <c r="H5" s="52">
        <f t="shared" si="0"/>
        <v>8400</v>
      </c>
      <c r="I5" s="53" t="s">
        <v>27</v>
      </c>
      <c r="J5" s="54" t="s">
        <v>5</v>
      </c>
      <c r="K5" s="49" t="s">
        <v>0</v>
      </c>
      <c r="L5" s="55">
        <v>2</v>
      </c>
      <c r="M5" s="55">
        <v>0</v>
      </c>
      <c r="N5" s="55" t="s">
        <v>28</v>
      </c>
      <c r="O5" s="56">
        <v>0</v>
      </c>
    </row>
    <row r="6" spans="1:15" ht="36.75">
      <c r="A6" s="47">
        <v>6</v>
      </c>
      <c r="B6" s="48" t="s">
        <v>34</v>
      </c>
      <c r="C6" s="58" t="s">
        <v>35</v>
      </c>
      <c r="D6" s="56">
        <v>1</v>
      </c>
      <c r="E6" s="55" t="s">
        <v>36</v>
      </c>
      <c r="F6" s="2">
        <v>76391.88</v>
      </c>
      <c r="G6" s="52">
        <v>64200</v>
      </c>
      <c r="H6" s="52">
        <f t="shared" si="0"/>
        <v>12191.880000000005</v>
      </c>
      <c r="I6" s="56" t="s">
        <v>37</v>
      </c>
      <c r="J6" s="54" t="s">
        <v>5</v>
      </c>
      <c r="K6" s="49" t="s">
        <v>0</v>
      </c>
      <c r="L6" s="55">
        <v>2</v>
      </c>
      <c r="M6" s="55">
        <v>2</v>
      </c>
      <c r="N6" s="58" t="s">
        <v>28</v>
      </c>
      <c r="O6" s="56">
        <v>0</v>
      </c>
    </row>
    <row r="7" spans="1:15" ht="30">
      <c r="A7" s="47">
        <v>16</v>
      </c>
      <c r="B7" s="48" t="s">
        <v>40</v>
      </c>
      <c r="C7" s="57" t="s">
        <v>41</v>
      </c>
      <c r="D7" s="57">
        <v>0</v>
      </c>
      <c r="E7" s="59" t="s">
        <v>42</v>
      </c>
      <c r="F7" s="51">
        <v>360800</v>
      </c>
      <c r="G7" s="60">
        <v>268796</v>
      </c>
      <c r="H7" s="52">
        <f t="shared" si="0"/>
        <v>92004</v>
      </c>
      <c r="I7" s="57"/>
      <c r="J7" s="61" t="s">
        <v>43</v>
      </c>
      <c r="K7" s="49" t="s">
        <v>0</v>
      </c>
      <c r="L7" s="57">
        <v>3</v>
      </c>
      <c r="M7" s="57">
        <v>2</v>
      </c>
      <c r="N7" s="55" t="s">
        <v>28</v>
      </c>
      <c r="O7" s="62">
        <v>3</v>
      </c>
    </row>
    <row r="8" spans="1:15" ht="36.75">
      <c r="A8" s="47">
        <v>17</v>
      </c>
      <c r="B8" s="63" t="s">
        <v>44</v>
      </c>
      <c r="C8" s="49" t="s">
        <v>45</v>
      </c>
      <c r="D8" s="64">
        <v>1</v>
      </c>
      <c r="E8" s="49" t="s">
        <v>46</v>
      </c>
      <c r="F8" s="51">
        <v>56983.55</v>
      </c>
      <c r="G8" s="60">
        <v>50375</v>
      </c>
      <c r="H8" s="52">
        <f t="shared" si="0"/>
        <v>6608.5500000000029</v>
      </c>
      <c r="I8" s="62"/>
      <c r="J8" s="65" t="s">
        <v>5</v>
      </c>
      <c r="K8" s="49" t="s">
        <v>0</v>
      </c>
      <c r="L8" s="55">
        <v>3</v>
      </c>
      <c r="M8" s="55">
        <v>3</v>
      </c>
      <c r="N8" s="55" t="s">
        <v>28</v>
      </c>
      <c r="O8" s="62">
        <v>3</v>
      </c>
    </row>
    <row r="9" spans="1:15" ht="30">
      <c r="A9" s="47">
        <v>24</v>
      </c>
      <c r="B9" s="63" t="s">
        <v>52</v>
      </c>
      <c r="C9" s="62" t="s">
        <v>53</v>
      </c>
      <c r="D9" s="62">
        <v>0</v>
      </c>
      <c r="E9" s="62" t="s">
        <v>2</v>
      </c>
      <c r="F9" s="66">
        <v>319900</v>
      </c>
      <c r="G9" s="66">
        <v>263917.5</v>
      </c>
      <c r="H9" s="52">
        <f t="shared" si="0"/>
        <v>55982.5</v>
      </c>
      <c r="I9" s="62" t="s">
        <v>38</v>
      </c>
      <c r="J9" s="65" t="s">
        <v>1</v>
      </c>
      <c r="K9" s="49" t="s">
        <v>0</v>
      </c>
      <c r="L9" s="62">
        <v>6</v>
      </c>
      <c r="M9" s="62">
        <v>0</v>
      </c>
      <c r="N9" s="55" t="s">
        <v>28</v>
      </c>
      <c r="O9" s="62">
        <v>0</v>
      </c>
    </row>
    <row r="10" spans="1:15" ht="90">
      <c r="A10" s="47">
        <v>26</v>
      </c>
      <c r="B10" s="63" t="s">
        <v>54</v>
      </c>
      <c r="C10" s="62" t="s">
        <v>55</v>
      </c>
      <c r="D10" s="62">
        <v>0</v>
      </c>
      <c r="E10" s="62" t="s">
        <v>56</v>
      </c>
      <c r="F10" s="66">
        <v>500000</v>
      </c>
      <c r="G10" s="66">
        <v>347500</v>
      </c>
      <c r="H10" s="52">
        <f t="shared" si="0"/>
        <v>152500</v>
      </c>
      <c r="I10" s="62" t="s">
        <v>39</v>
      </c>
      <c r="J10" s="65" t="s">
        <v>1</v>
      </c>
      <c r="K10" s="62" t="s">
        <v>0</v>
      </c>
      <c r="L10" s="62">
        <v>7</v>
      </c>
      <c r="M10" s="62">
        <v>6</v>
      </c>
      <c r="N10" s="55" t="s">
        <v>28</v>
      </c>
      <c r="O10" s="62">
        <v>0</v>
      </c>
    </row>
    <row r="11" spans="1:15" ht="36.75">
      <c r="A11" s="47">
        <v>27</v>
      </c>
      <c r="B11" s="63" t="s">
        <v>57</v>
      </c>
      <c r="C11" s="62" t="s">
        <v>6</v>
      </c>
      <c r="D11" s="62">
        <v>1</v>
      </c>
      <c r="E11" s="62" t="s">
        <v>7</v>
      </c>
      <c r="F11" s="66">
        <v>74986</v>
      </c>
      <c r="G11" s="66">
        <v>62743.15</v>
      </c>
      <c r="H11" s="52">
        <f t="shared" si="0"/>
        <v>12242.849999999999</v>
      </c>
      <c r="I11" s="62" t="s">
        <v>58</v>
      </c>
      <c r="J11" s="65" t="s">
        <v>5</v>
      </c>
      <c r="K11" s="49" t="s">
        <v>0</v>
      </c>
      <c r="L11" s="62">
        <v>3</v>
      </c>
      <c r="M11" s="62">
        <v>3</v>
      </c>
      <c r="N11" s="55" t="s">
        <v>28</v>
      </c>
      <c r="O11" s="62">
        <v>0</v>
      </c>
    </row>
    <row r="12" spans="1:15" ht="36.75">
      <c r="A12" s="47">
        <v>28</v>
      </c>
      <c r="B12" s="63" t="s">
        <v>59</v>
      </c>
      <c r="C12" s="62" t="s">
        <v>60</v>
      </c>
      <c r="D12" s="62">
        <v>0</v>
      </c>
      <c r="E12" s="62" t="s">
        <v>61</v>
      </c>
      <c r="F12" s="66">
        <v>180424.66</v>
      </c>
      <c r="G12" s="66">
        <v>122800</v>
      </c>
      <c r="H12" s="52">
        <f t="shared" si="0"/>
        <v>57624.66</v>
      </c>
      <c r="I12" s="62" t="s">
        <v>62</v>
      </c>
      <c r="J12" s="65" t="s">
        <v>5</v>
      </c>
      <c r="K12" s="49" t="s">
        <v>0</v>
      </c>
      <c r="L12" s="62">
        <v>2</v>
      </c>
      <c r="M12" s="62">
        <v>0</v>
      </c>
      <c r="N12" s="55" t="s">
        <v>28</v>
      </c>
      <c r="O12" s="62">
        <v>0</v>
      </c>
    </row>
    <row r="13" spans="1:15" ht="36.75">
      <c r="A13" s="47">
        <v>29</v>
      </c>
      <c r="B13" s="63" t="s">
        <v>63</v>
      </c>
      <c r="C13" s="67" t="s">
        <v>64</v>
      </c>
      <c r="D13" s="62">
        <v>1</v>
      </c>
      <c r="E13" s="62" t="s">
        <v>65</v>
      </c>
      <c r="F13" s="66">
        <v>100000</v>
      </c>
      <c r="G13" s="66">
        <v>99000</v>
      </c>
      <c r="H13" s="52">
        <f t="shared" si="0"/>
        <v>1000</v>
      </c>
      <c r="I13" s="62" t="s">
        <v>50</v>
      </c>
      <c r="J13" s="65" t="s">
        <v>5</v>
      </c>
      <c r="K13" s="49" t="s">
        <v>0</v>
      </c>
      <c r="L13" s="62">
        <v>2</v>
      </c>
      <c r="M13" s="62">
        <v>2</v>
      </c>
      <c r="N13" s="55" t="s">
        <v>28</v>
      </c>
      <c r="O13" s="62">
        <v>0</v>
      </c>
    </row>
    <row r="14" spans="1:15" ht="36.75">
      <c r="A14" s="47">
        <v>30</v>
      </c>
      <c r="B14" s="63" t="s">
        <v>66</v>
      </c>
      <c r="C14" s="62" t="s">
        <v>67</v>
      </c>
      <c r="D14" s="62">
        <v>1</v>
      </c>
      <c r="E14" s="62" t="s">
        <v>65</v>
      </c>
      <c r="F14" s="66">
        <v>200000</v>
      </c>
      <c r="G14" s="66">
        <v>195000</v>
      </c>
      <c r="H14" s="52">
        <f t="shared" si="0"/>
        <v>5000</v>
      </c>
      <c r="I14" s="62" t="s">
        <v>50</v>
      </c>
      <c r="J14" s="65" t="s">
        <v>5</v>
      </c>
      <c r="K14" s="49" t="s">
        <v>0</v>
      </c>
      <c r="L14" s="62">
        <v>2</v>
      </c>
      <c r="M14" s="62">
        <v>2</v>
      </c>
      <c r="N14" s="62" t="s">
        <v>28</v>
      </c>
      <c r="O14" s="62">
        <v>0</v>
      </c>
    </row>
    <row r="15" spans="1:15" ht="36.75">
      <c r="A15" s="47">
        <v>37</v>
      </c>
      <c r="B15" s="63" t="s">
        <v>68</v>
      </c>
      <c r="C15" s="62" t="s">
        <v>69</v>
      </c>
      <c r="D15" s="62">
        <v>0</v>
      </c>
      <c r="E15" s="62" t="s">
        <v>70</v>
      </c>
      <c r="F15" s="66">
        <v>97137</v>
      </c>
      <c r="G15" s="66">
        <v>55100</v>
      </c>
      <c r="H15" s="52">
        <f t="shared" si="0"/>
        <v>42037</v>
      </c>
      <c r="I15" s="62" t="s">
        <v>71</v>
      </c>
      <c r="J15" s="65" t="s">
        <v>5</v>
      </c>
      <c r="K15" s="62" t="s">
        <v>0</v>
      </c>
      <c r="L15" s="62">
        <v>2</v>
      </c>
      <c r="M15" s="62">
        <v>1</v>
      </c>
      <c r="N15" s="62" t="s">
        <v>72</v>
      </c>
      <c r="O15" s="62">
        <v>0</v>
      </c>
    </row>
    <row r="16" spans="1:15" ht="45">
      <c r="A16" s="47">
        <v>38</v>
      </c>
      <c r="B16" s="63" t="s">
        <v>73</v>
      </c>
      <c r="C16" s="68" t="s">
        <v>4</v>
      </c>
      <c r="D16" s="62">
        <v>1</v>
      </c>
      <c r="E16" s="69" t="s">
        <v>74</v>
      </c>
      <c r="F16" s="66">
        <v>25000</v>
      </c>
      <c r="G16" s="66">
        <v>15000</v>
      </c>
      <c r="H16" s="52">
        <f t="shared" si="0"/>
        <v>10000</v>
      </c>
      <c r="I16" s="62" t="s">
        <v>71</v>
      </c>
      <c r="J16" s="65" t="s">
        <v>5</v>
      </c>
      <c r="K16" s="49" t="s">
        <v>0</v>
      </c>
      <c r="L16" s="62">
        <v>2</v>
      </c>
      <c r="M16" s="62">
        <v>1</v>
      </c>
      <c r="N16" s="62" t="s">
        <v>28</v>
      </c>
      <c r="O16" s="62">
        <v>0</v>
      </c>
    </row>
    <row r="17" spans="1:15" ht="36.75">
      <c r="A17" s="47">
        <v>44</v>
      </c>
      <c r="B17" s="63" t="s">
        <v>75</v>
      </c>
      <c r="C17" s="62" t="s">
        <v>8</v>
      </c>
      <c r="D17" s="62">
        <v>1</v>
      </c>
      <c r="E17" s="62" t="s">
        <v>76</v>
      </c>
      <c r="F17" s="66">
        <v>81480</v>
      </c>
      <c r="G17" s="66">
        <v>70810</v>
      </c>
      <c r="H17" s="52">
        <f t="shared" si="0"/>
        <v>10670</v>
      </c>
      <c r="I17" s="62" t="s">
        <v>77</v>
      </c>
      <c r="J17" s="65" t="s">
        <v>5</v>
      </c>
      <c r="K17" s="49" t="s">
        <v>0</v>
      </c>
      <c r="L17" s="62">
        <v>3</v>
      </c>
      <c r="M17" s="62">
        <v>2</v>
      </c>
      <c r="N17" s="62" t="s">
        <v>28</v>
      </c>
      <c r="O17" s="62">
        <v>0</v>
      </c>
    </row>
    <row r="18" spans="1:15" ht="36.75">
      <c r="A18" s="47">
        <v>45</v>
      </c>
      <c r="B18" s="63" t="s">
        <v>78</v>
      </c>
      <c r="C18" s="62" t="s">
        <v>79</v>
      </c>
      <c r="D18" s="62">
        <v>0</v>
      </c>
      <c r="E18" s="62" t="s">
        <v>80</v>
      </c>
      <c r="F18" s="66">
        <v>97966.67</v>
      </c>
      <c r="G18" s="66">
        <v>49000</v>
      </c>
      <c r="H18" s="52">
        <f t="shared" si="0"/>
        <v>48966.67</v>
      </c>
      <c r="I18" s="62" t="s">
        <v>81</v>
      </c>
      <c r="J18" s="65" t="s">
        <v>5</v>
      </c>
      <c r="K18" s="49" t="s">
        <v>0</v>
      </c>
      <c r="L18" s="62">
        <v>2</v>
      </c>
      <c r="M18" s="62">
        <v>1</v>
      </c>
      <c r="N18" s="62" t="s">
        <v>28</v>
      </c>
      <c r="O18" s="62">
        <v>0</v>
      </c>
    </row>
    <row r="19" spans="1:15" ht="36.75">
      <c r="A19" s="47">
        <v>47</v>
      </c>
      <c r="B19" s="63" t="s">
        <v>82</v>
      </c>
      <c r="C19" s="62" t="s">
        <v>83</v>
      </c>
      <c r="D19" s="62">
        <v>0</v>
      </c>
      <c r="E19" s="62" t="s">
        <v>84</v>
      </c>
      <c r="F19" s="66">
        <v>69266.600000000006</v>
      </c>
      <c r="G19" s="66">
        <v>59900</v>
      </c>
      <c r="H19" s="52">
        <f t="shared" si="0"/>
        <v>9366.6000000000058</v>
      </c>
      <c r="I19" s="53" t="s">
        <v>27</v>
      </c>
      <c r="J19" s="65" t="s">
        <v>5</v>
      </c>
      <c r="K19" s="49" t="s">
        <v>0</v>
      </c>
      <c r="L19" s="62">
        <v>3</v>
      </c>
      <c r="M19" s="62">
        <v>2</v>
      </c>
      <c r="N19" s="62" t="s">
        <v>28</v>
      </c>
      <c r="O19" s="62">
        <v>0</v>
      </c>
    </row>
    <row r="20" spans="1:15" ht="36.75">
      <c r="A20" s="47">
        <v>48</v>
      </c>
      <c r="B20" s="63" t="s">
        <v>85</v>
      </c>
      <c r="C20" s="62" t="s">
        <v>86</v>
      </c>
      <c r="D20" s="62">
        <v>1</v>
      </c>
      <c r="E20" s="62" t="s">
        <v>87</v>
      </c>
      <c r="F20" s="66">
        <v>20653.400000000001</v>
      </c>
      <c r="G20" s="66">
        <v>19960</v>
      </c>
      <c r="H20" s="52">
        <f t="shared" si="0"/>
        <v>693.40000000000146</v>
      </c>
      <c r="I20" s="53" t="s">
        <v>27</v>
      </c>
      <c r="J20" s="65" t="s">
        <v>5</v>
      </c>
      <c r="K20" s="70" t="s">
        <v>0</v>
      </c>
      <c r="L20" s="62">
        <v>2</v>
      </c>
      <c r="M20" s="62">
        <v>1</v>
      </c>
      <c r="N20" s="62" t="s">
        <v>28</v>
      </c>
      <c r="O20" s="62">
        <v>0</v>
      </c>
    </row>
    <row r="21" spans="1:15" ht="36.75">
      <c r="A21" s="47">
        <v>49</v>
      </c>
      <c r="B21" s="63" t="s">
        <v>88</v>
      </c>
      <c r="C21" s="62" t="s">
        <v>3</v>
      </c>
      <c r="D21" s="62">
        <v>0</v>
      </c>
      <c r="E21" s="62" t="s">
        <v>89</v>
      </c>
      <c r="F21" s="66">
        <v>224532</v>
      </c>
      <c r="G21" s="66">
        <v>162360</v>
      </c>
      <c r="H21" s="52">
        <f t="shared" si="0"/>
        <v>62172</v>
      </c>
      <c r="I21" s="62" t="s">
        <v>27</v>
      </c>
      <c r="J21" s="65" t="s">
        <v>5</v>
      </c>
      <c r="K21" s="49" t="s">
        <v>0</v>
      </c>
      <c r="L21" s="67">
        <v>2</v>
      </c>
      <c r="M21" s="67">
        <v>0</v>
      </c>
      <c r="N21" s="67" t="s">
        <v>28</v>
      </c>
      <c r="O21" s="67">
        <v>0</v>
      </c>
    </row>
    <row r="22" spans="1:15" ht="36.75">
      <c r="A22" s="47">
        <v>50</v>
      </c>
      <c r="B22" s="63" t="s">
        <v>90</v>
      </c>
      <c r="C22" s="62" t="s">
        <v>91</v>
      </c>
      <c r="D22" s="62">
        <v>1</v>
      </c>
      <c r="E22" s="62" t="s">
        <v>92</v>
      </c>
      <c r="F22" s="66">
        <v>18857</v>
      </c>
      <c r="G22" s="66">
        <v>17240</v>
      </c>
      <c r="H22" s="52">
        <f t="shared" si="0"/>
        <v>1617</v>
      </c>
      <c r="I22" s="62" t="s">
        <v>93</v>
      </c>
      <c r="J22" s="65" t="s">
        <v>5</v>
      </c>
      <c r="K22" s="49" t="s">
        <v>0</v>
      </c>
      <c r="L22" s="67">
        <v>2</v>
      </c>
      <c r="M22" s="67">
        <v>2</v>
      </c>
      <c r="N22" s="67" t="s">
        <v>28</v>
      </c>
      <c r="O22" s="67">
        <v>0</v>
      </c>
    </row>
    <row r="23" spans="1:15" ht="36.75">
      <c r="A23" s="47">
        <v>51</v>
      </c>
      <c r="B23" s="63" t="s">
        <v>94</v>
      </c>
      <c r="C23" s="62" t="s">
        <v>91</v>
      </c>
      <c r="D23" s="62">
        <v>1</v>
      </c>
      <c r="E23" s="62" t="s">
        <v>92</v>
      </c>
      <c r="F23" s="66">
        <v>53084</v>
      </c>
      <c r="G23" s="66">
        <v>50300</v>
      </c>
      <c r="H23" s="52">
        <f t="shared" si="0"/>
        <v>2784</v>
      </c>
      <c r="I23" s="62" t="s">
        <v>50</v>
      </c>
      <c r="J23" s="65" t="s">
        <v>5</v>
      </c>
      <c r="K23" s="49" t="s">
        <v>0</v>
      </c>
      <c r="L23" s="67">
        <v>2</v>
      </c>
      <c r="M23" s="67">
        <v>0</v>
      </c>
      <c r="N23" s="67" t="s">
        <v>28</v>
      </c>
      <c r="O23" s="67">
        <v>0</v>
      </c>
    </row>
    <row r="24" spans="1:15" ht="36.75">
      <c r="A24" s="47">
        <v>55</v>
      </c>
      <c r="B24" s="63" t="s">
        <v>98</v>
      </c>
      <c r="C24" s="62" t="s">
        <v>64</v>
      </c>
      <c r="D24" s="62">
        <v>1</v>
      </c>
      <c r="E24" s="62" t="s">
        <v>65</v>
      </c>
      <c r="F24" s="66">
        <v>11025.6</v>
      </c>
      <c r="G24" s="66">
        <v>10620</v>
      </c>
      <c r="H24" s="52">
        <f t="shared" si="0"/>
        <v>405.60000000000036</v>
      </c>
      <c r="I24" s="62" t="s">
        <v>77</v>
      </c>
      <c r="J24" s="65" t="s">
        <v>5</v>
      </c>
      <c r="K24" s="49" t="s">
        <v>0</v>
      </c>
      <c r="L24" s="62">
        <v>2</v>
      </c>
      <c r="M24" s="62">
        <v>2</v>
      </c>
      <c r="N24" s="62" t="s">
        <v>28</v>
      </c>
      <c r="O24" s="62">
        <v>0</v>
      </c>
    </row>
    <row r="25" spans="1:15" ht="36.75">
      <c r="A25" s="47">
        <v>56</v>
      </c>
      <c r="B25" s="63" t="s">
        <v>99</v>
      </c>
      <c r="C25" s="67" t="s">
        <v>60</v>
      </c>
      <c r="D25" s="62">
        <v>0</v>
      </c>
      <c r="E25" s="67" t="s">
        <v>100</v>
      </c>
      <c r="F25" s="71">
        <v>36643.33</v>
      </c>
      <c r="G25" s="71">
        <v>33900</v>
      </c>
      <c r="H25" s="52">
        <f t="shared" si="0"/>
        <v>2743.3300000000017</v>
      </c>
      <c r="I25" s="62" t="s">
        <v>62</v>
      </c>
      <c r="J25" s="65" t="s">
        <v>5</v>
      </c>
      <c r="K25" s="49" t="s">
        <v>0</v>
      </c>
      <c r="L25" s="67">
        <v>2</v>
      </c>
      <c r="M25" s="67">
        <v>0</v>
      </c>
      <c r="N25" s="55" t="s">
        <v>28</v>
      </c>
      <c r="O25" s="62">
        <v>0</v>
      </c>
    </row>
    <row r="26" spans="1:15" ht="36.75">
      <c r="A26" s="47">
        <v>59</v>
      </c>
      <c r="B26" s="63" t="s">
        <v>104</v>
      </c>
      <c r="C26" s="67" t="s">
        <v>105</v>
      </c>
      <c r="D26" s="67">
        <v>1</v>
      </c>
      <c r="E26" s="67" t="s">
        <v>106</v>
      </c>
      <c r="F26" s="71">
        <v>32998</v>
      </c>
      <c r="G26" s="71">
        <v>32700</v>
      </c>
      <c r="H26" s="52">
        <f t="shared" si="0"/>
        <v>298</v>
      </c>
      <c r="I26" s="67" t="s">
        <v>50</v>
      </c>
      <c r="J26" s="65" t="s">
        <v>5</v>
      </c>
      <c r="K26" s="70" t="s">
        <v>0</v>
      </c>
      <c r="L26" s="67">
        <v>2</v>
      </c>
      <c r="M26" s="67">
        <v>2</v>
      </c>
      <c r="N26" s="55" t="s">
        <v>28</v>
      </c>
      <c r="O26" s="67">
        <v>0</v>
      </c>
    </row>
    <row r="27" spans="1:15" ht="64.5">
      <c r="A27" s="81">
        <v>69</v>
      </c>
      <c r="B27" s="82" t="s">
        <v>115</v>
      </c>
      <c r="C27" s="83" t="s">
        <v>116</v>
      </c>
      <c r="D27" s="84">
        <v>1</v>
      </c>
      <c r="E27" s="83" t="s">
        <v>117</v>
      </c>
      <c r="F27" s="84">
        <v>55296.800000000003</v>
      </c>
      <c r="G27" s="84">
        <v>53593</v>
      </c>
      <c r="H27" s="52">
        <f t="shared" si="0"/>
        <v>1703.8000000000029</v>
      </c>
      <c r="I27" s="83" t="s">
        <v>118</v>
      </c>
      <c r="J27" s="85" t="s">
        <v>1</v>
      </c>
      <c r="K27" s="88" t="s">
        <v>0</v>
      </c>
      <c r="L27" s="84">
        <v>1</v>
      </c>
      <c r="M27" s="84">
        <v>0</v>
      </c>
      <c r="N27" s="86" t="s">
        <v>51</v>
      </c>
      <c r="O27" s="84">
        <v>0</v>
      </c>
    </row>
    <row r="28" spans="1:15" ht="64.5">
      <c r="A28" s="81">
        <v>70</v>
      </c>
      <c r="B28" s="82" t="s">
        <v>119</v>
      </c>
      <c r="C28" s="83" t="s">
        <v>116</v>
      </c>
      <c r="D28" s="84">
        <v>35</v>
      </c>
      <c r="E28" s="83" t="s">
        <v>120</v>
      </c>
      <c r="F28" s="84">
        <v>177496.6</v>
      </c>
      <c r="G28" s="84">
        <v>174514</v>
      </c>
      <c r="H28" s="52">
        <f t="shared" si="0"/>
        <v>2982.6000000000058</v>
      </c>
      <c r="I28" s="83" t="s">
        <v>71</v>
      </c>
      <c r="J28" s="85" t="s">
        <v>1</v>
      </c>
      <c r="K28" s="88" t="s">
        <v>0</v>
      </c>
      <c r="L28" s="84">
        <v>1</v>
      </c>
      <c r="M28" s="84">
        <v>0</v>
      </c>
      <c r="N28" s="86" t="s">
        <v>51</v>
      </c>
      <c r="O28" s="84">
        <v>0</v>
      </c>
    </row>
    <row r="29" spans="1:15" ht="36.75">
      <c r="A29" s="81">
        <v>71</v>
      </c>
      <c r="B29" s="82" t="s">
        <v>123</v>
      </c>
      <c r="C29" s="83" t="s">
        <v>124</v>
      </c>
      <c r="D29" s="84">
        <v>1</v>
      </c>
      <c r="E29" s="83" t="s">
        <v>125</v>
      </c>
      <c r="F29" s="84">
        <v>36643.33</v>
      </c>
      <c r="G29" s="84">
        <v>33900</v>
      </c>
      <c r="H29" s="52">
        <f t="shared" si="0"/>
        <v>2743.3300000000017</v>
      </c>
      <c r="I29" s="83" t="s">
        <v>71</v>
      </c>
      <c r="J29" s="89" t="s">
        <v>5</v>
      </c>
      <c r="K29" s="88" t="s">
        <v>0</v>
      </c>
      <c r="L29" s="84">
        <v>2</v>
      </c>
      <c r="M29" s="84">
        <v>0</v>
      </c>
      <c r="N29" s="90" t="s">
        <v>28</v>
      </c>
      <c r="O29" s="84">
        <v>0</v>
      </c>
    </row>
    <row r="30" spans="1:15" ht="64.5">
      <c r="A30" s="81">
        <v>72</v>
      </c>
      <c r="B30" s="82" t="s">
        <v>121</v>
      </c>
      <c r="C30" s="83" t="s">
        <v>116</v>
      </c>
      <c r="D30" s="84">
        <v>1</v>
      </c>
      <c r="E30" s="83" t="s">
        <v>122</v>
      </c>
      <c r="F30" s="84">
        <v>18164.8</v>
      </c>
      <c r="G30" s="84">
        <v>17000</v>
      </c>
      <c r="H30" s="52">
        <f t="shared" si="0"/>
        <v>1164.7999999999993</v>
      </c>
      <c r="I30" s="83" t="s">
        <v>71</v>
      </c>
      <c r="J30" s="85" t="s">
        <v>1</v>
      </c>
      <c r="K30" s="88" t="s">
        <v>0</v>
      </c>
      <c r="L30" s="84">
        <v>1</v>
      </c>
      <c r="M30" s="84">
        <v>0</v>
      </c>
      <c r="N30" s="86" t="s">
        <v>51</v>
      </c>
      <c r="O30" s="84">
        <v>0</v>
      </c>
    </row>
    <row r="31" spans="1:15" ht="60">
      <c r="A31" s="81">
        <v>73</v>
      </c>
      <c r="B31" s="82" t="s">
        <v>126</v>
      </c>
      <c r="C31" s="83" t="s">
        <v>127</v>
      </c>
      <c r="D31" s="84">
        <v>73</v>
      </c>
      <c r="E31" s="83" t="s">
        <v>128</v>
      </c>
      <c r="F31" s="84">
        <v>16073.59</v>
      </c>
      <c r="G31" s="84">
        <v>12210</v>
      </c>
      <c r="H31" s="52">
        <f t="shared" si="0"/>
        <v>3863.59</v>
      </c>
      <c r="I31" s="83" t="s">
        <v>93</v>
      </c>
      <c r="J31" s="89" t="s">
        <v>5</v>
      </c>
      <c r="K31" s="88" t="s">
        <v>0</v>
      </c>
      <c r="L31" s="84">
        <v>4</v>
      </c>
      <c r="M31" s="84">
        <v>1</v>
      </c>
      <c r="N31" s="90" t="s">
        <v>28</v>
      </c>
      <c r="O31" s="84">
        <v>0</v>
      </c>
    </row>
    <row r="32" spans="1:15" ht="45">
      <c r="A32" s="81">
        <v>74</v>
      </c>
      <c r="B32" s="82" t="s">
        <v>129</v>
      </c>
      <c r="C32" s="83" t="s">
        <v>91</v>
      </c>
      <c r="D32" s="83">
        <v>71</v>
      </c>
      <c r="E32" s="83" t="s">
        <v>130</v>
      </c>
      <c r="F32" s="83">
        <v>14620</v>
      </c>
      <c r="G32" s="83">
        <v>14360</v>
      </c>
      <c r="H32" s="52">
        <f t="shared" si="0"/>
        <v>260</v>
      </c>
      <c r="I32" s="83" t="s">
        <v>131</v>
      </c>
      <c r="J32" s="89" t="s">
        <v>5</v>
      </c>
      <c r="K32" s="87" t="s">
        <v>0</v>
      </c>
      <c r="L32" s="84">
        <v>2</v>
      </c>
      <c r="M32" s="84">
        <v>2</v>
      </c>
      <c r="N32" s="84" t="s">
        <v>28</v>
      </c>
      <c r="O32" s="84">
        <v>0</v>
      </c>
    </row>
    <row r="33" spans="1:15" ht="45">
      <c r="A33" s="81">
        <v>75</v>
      </c>
      <c r="B33" s="82" t="s">
        <v>132</v>
      </c>
      <c r="C33" s="83" t="s">
        <v>48</v>
      </c>
      <c r="D33" s="83">
        <v>1500</v>
      </c>
      <c r="E33" s="83" t="s">
        <v>133</v>
      </c>
      <c r="F33" s="83">
        <v>24000</v>
      </c>
      <c r="G33" s="83">
        <v>18000</v>
      </c>
      <c r="H33" s="52">
        <f t="shared" si="0"/>
        <v>6000</v>
      </c>
      <c r="I33" s="83" t="s">
        <v>27</v>
      </c>
      <c r="J33" s="89" t="s">
        <v>5</v>
      </c>
      <c r="K33" s="87" t="s">
        <v>0</v>
      </c>
      <c r="L33" s="84">
        <v>3</v>
      </c>
      <c r="M33" s="84">
        <v>3</v>
      </c>
      <c r="N33" s="84" t="s">
        <v>28</v>
      </c>
      <c r="O33" s="84">
        <v>0</v>
      </c>
    </row>
    <row r="34" spans="1:15" ht="45">
      <c r="A34" s="81">
        <v>76</v>
      </c>
      <c r="B34" s="82" t="s">
        <v>134</v>
      </c>
      <c r="C34" s="83" t="s">
        <v>135</v>
      </c>
      <c r="D34" s="83">
        <v>7</v>
      </c>
      <c r="E34" s="83" t="s">
        <v>136</v>
      </c>
      <c r="F34" s="83">
        <v>8400</v>
      </c>
      <c r="G34" s="83">
        <v>8400</v>
      </c>
      <c r="H34" s="52">
        <f t="shared" si="0"/>
        <v>0</v>
      </c>
      <c r="I34" s="83" t="s">
        <v>93</v>
      </c>
      <c r="J34" s="89" t="s">
        <v>5</v>
      </c>
      <c r="K34" s="87" t="s">
        <v>0</v>
      </c>
      <c r="L34" s="84">
        <v>2</v>
      </c>
      <c r="M34" s="84">
        <v>2</v>
      </c>
      <c r="N34" s="84" t="s">
        <v>28</v>
      </c>
      <c r="O34" s="84">
        <v>0</v>
      </c>
    </row>
    <row r="35" spans="1:15" ht="36.75">
      <c r="A35" s="81">
        <v>77</v>
      </c>
      <c r="B35" s="82" t="s">
        <v>137</v>
      </c>
      <c r="C35" s="83" t="s">
        <v>138</v>
      </c>
      <c r="D35" s="83">
        <v>63</v>
      </c>
      <c r="E35" s="83" t="s">
        <v>139</v>
      </c>
      <c r="F35" s="83">
        <v>62965.81</v>
      </c>
      <c r="G35" s="83">
        <v>49989.33</v>
      </c>
      <c r="H35" s="52">
        <f t="shared" si="0"/>
        <v>12976.479999999996</v>
      </c>
      <c r="I35" s="83" t="s">
        <v>140</v>
      </c>
      <c r="J35" s="89" t="s">
        <v>5</v>
      </c>
      <c r="K35" s="87" t="s">
        <v>0</v>
      </c>
      <c r="L35" s="84">
        <v>2</v>
      </c>
      <c r="M35" s="84">
        <v>1</v>
      </c>
      <c r="N35" s="84" t="s">
        <v>72</v>
      </c>
      <c r="O35" s="84">
        <v>0</v>
      </c>
    </row>
    <row r="36" spans="1:15" ht="36.75">
      <c r="A36" s="81">
        <v>78</v>
      </c>
      <c r="B36" s="82" t="s">
        <v>141</v>
      </c>
      <c r="C36" s="83" t="s">
        <v>142</v>
      </c>
      <c r="D36" s="83">
        <v>2040</v>
      </c>
      <c r="E36" s="83" t="s">
        <v>114</v>
      </c>
      <c r="F36" s="83">
        <v>70349.399999999994</v>
      </c>
      <c r="G36" s="83">
        <v>65500</v>
      </c>
      <c r="H36" s="52">
        <f t="shared" si="0"/>
        <v>4849.3999999999942</v>
      </c>
      <c r="I36" s="83" t="s">
        <v>143</v>
      </c>
      <c r="J36" s="89" t="s">
        <v>5</v>
      </c>
      <c r="K36" s="87" t="s">
        <v>0</v>
      </c>
      <c r="L36" s="83">
        <v>3</v>
      </c>
      <c r="M36" s="83">
        <v>2</v>
      </c>
      <c r="N36" s="84" t="s">
        <v>72</v>
      </c>
      <c r="O36" s="83">
        <v>0</v>
      </c>
    </row>
    <row r="37" spans="1:15" ht="36.75">
      <c r="A37" s="81">
        <v>79</v>
      </c>
      <c r="B37" s="82" t="s">
        <v>144</v>
      </c>
      <c r="C37" s="83" t="s">
        <v>138</v>
      </c>
      <c r="D37" s="83">
        <v>5</v>
      </c>
      <c r="E37" s="83" t="s">
        <v>139</v>
      </c>
      <c r="F37" s="83">
        <v>19666.650000000001</v>
      </c>
      <c r="G37" s="83">
        <v>18699.95</v>
      </c>
      <c r="H37" s="52">
        <f t="shared" si="0"/>
        <v>966.70000000000073</v>
      </c>
      <c r="I37" s="83" t="s">
        <v>50</v>
      </c>
      <c r="J37" s="89" t="s">
        <v>5</v>
      </c>
      <c r="K37" s="87" t="s">
        <v>0</v>
      </c>
      <c r="L37" s="83">
        <v>2</v>
      </c>
      <c r="M37" s="83">
        <v>1</v>
      </c>
      <c r="N37" s="84" t="s">
        <v>72</v>
      </c>
      <c r="O37" s="83">
        <v>0</v>
      </c>
    </row>
    <row r="38" spans="1:15" ht="90">
      <c r="A38" s="80">
        <v>80</v>
      </c>
      <c r="B38" s="91" t="s">
        <v>145</v>
      </c>
      <c r="C38" s="92" t="s">
        <v>146</v>
      </c>
      <c r="D38" s="92">
        <v>86</v>
      </c>
      <c r="E38" s="92" t="s">
        <v>147</v>
      </c>
      <c r="F38" s="92">
        <v>107872.38</v>
      </c>
      <c r="G38" s="92">
        <v>100276</v>
      </c>
      <c r="H38" s="52">
        <f t="shared" si="0"/>
        <v>7596.3800000000047</v>
      </c>
      <c r="I38" s="92" t="s">
        <v>148</v>
      </c>
      <c r="J38" s="93" t="s">
        <v>5</v>
      </c>
      <c r="K38" s="94" t="s">
        <v>0</v>
      </c>
      <c r="L38" s="92">
        <v>2</v>
      </c>
      <c r="M38" s="92">
        <v>2</v>
      </c>
      <c r="N38" s="95" t="s">
        <v>72</v>
      </c>
      <c r="O38" s="92">
        <v>0</v>
      </c>
    </row>
    <row r="39" spans="1:15" ht="120">
      <c r="A39" s="81">
        <v>81</v>
      </c>
      <c r="B39" s="82" t="s">
        <v>149</v>
      </c>
      <c r="C39" s="83" t="s">
        <v>150</v>
      </c>
      <c r="D39" s="83">
        <v>1</v>
      </c>
      <c r="E39" s="83" t="s">
        <v>151</v>
      </c>
      <c r="F39" s="83">
        <v>171300</v>
      </c>
      <c r="G39" s="83">
        <v>171300</v>
      </c>
      <c r="H39" s="52">
        <f t="shared" si="0"/>
        <v>0</v>
      </c>
      <c r="I39" s="83" t="s">
        <v>148</v>
      </c>
      <c r="J39" s="89" t="s">
        <v>5</v>
      </c>
      <c r="K39" s="87" t="s">
        <v>0</v>
      </c>
      <c r="L39" s="83">
        <v>2</v>
      </c>
      <c r="M39" s="83">
        <v>0</v>
      </c>
      <c r="N39" s="84" t="s">
        <v>72</v>
      </c>
      <c r="O39" s="83">
        <v>0</v>
      </c>
    </row>
    <row r="40" spans="1:15">
      <c r="F40" s="96">
        <f>SUM(F3:F39)</f>
        <v>3872979.0499999993</v>
      </c>
      <c r="G40" s="96">
        <f t="shared" ref="G40:H40" si="1">SUM(G3:G39)</f>
        <v>3135233.93</v>
      </c>
      <c r="H40" s="96">
        <f t="shared" si="1"/>
        <v>737745.11999999988</v>
      </c>
    </row>
    <row r="42" spans="1:15">
      <c r="H42">
        <f>H27+H28+H30</f>
        <v>5851.200000000008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workbookViewId="0">
      <selection activeCell="A6" sqref="A6"/>
    </sheetView>
  </sheetViews>
  <sheetFormatPr defaultRowHeight="15"/>
  <cols>
    <col min="1" max="1" width="16.7109375" customWidth="1"/>
    <col min="2" max="2" width="20.140625" customWidth="1"/>
    <col min="3" max="3" width="22.140625" customWidth="1"/>
    <col min="4" max="4" width="20" customWidth="1"/>
    <col min="5" max="5" width="18" customWidth="1"/>
    <col min="6" max="6" width="16.85546875" customWidth="1"/>
    <col min="7" max="7" width="17.85546875" customWidth="1"/>
    <col min="8" max="8" width="15.5703125" customWidth="1"/>
    <col min="9" max="9" width="19.7109375" customWidth="1"/>
  </cols>
  <sheetData>
    <row r="1" spans="1:9">
      <c r="B1" s="73" t="s">
        <v>154</v>
      </c>
    </row>
    <row r="3" spans="1:9" ht="281.25" customHeight="1">
      <c r="A3" s="74" t="s">
        <v>107</v>
      </c>
      <c r="B3" s="74" t="s">
        <v>108</v>
      </c>
      <c r="C3" s="74" t="s">
        <v>152</v>
      </c>
      <c r="D3" s="74" t="s">
        <v>109</v>
      </c>
      <c r="E3" s="74" t="s">
        <v>153</v>
      </c>
      <c r="F3" s="74" t="s">
        <v>110</v>
      </c>
      <c r="G3" s="74" t="s">
        <v>111</v>
      </c>
      <c r="H3" s="74" t="s">
        <v>112</v>
      </c>
      <c r="I3" s="74" t="s">
        <v>113</v>
      </c>
    </row>
    <row r="4" spans="1:9">
      <c r="A4" s="75">
        <v>1</v>
      </c>
      <c r="B4" s="76">
        <v>2</v>
      </c>
      <c r="C4" s="76">
        <v>3</v>
      </c>
      <c r="D4" s="76">
        <v>4</v>
      </c>
      <c r="E4" s="76">
        <v>5</v>
      </c>
      <c r="F4" s="76">
        <v>6</v>
      </c>
      <c r="G4" s="76">
        <v>7</v>
      </c>
      <c r="H4" s="76">
        <v>8</v>
      </c>
      <c r="I4" s="76">
        <v>9</v>
      </c>
    </row>
    <row r="5" spans="1:9">
      <c r="A5" s="77" t="s">
        <v>155</v>
      </c>
      <c r="B5" s="97">
        <v>80253.350000000006</v>
      </c>
      <c r="C5" s="30">
        <f>4012.6+3807.34+63764.71</f>
        <v>71584.649999999994</v>
      </c>
      <c r="D5" s="97">
        <f>B5-C5</f>
        <v>8668.7000000000116</v>
      </c>
      <c r="E5" s="97">
        <f>D5*0.15</f>
        <v>1300.3050000000017</v>
      </c>
      <c r="F5" s="79">
        <v>3285.48</v>
      </c>
      <c r="G5" s="78">
        <v>0</v>
      </c>
      <c r="H5" s="79">
        <f>F5+G5</f>
        <v>3285.48</v>
      </c>
      <c r="I5" s="78">
        <f>(H5*100)/D5</f>
        <v>37.900492576741563</v>
      </c>
    </row>
    <row r="8" spans="1:9">
      <c r="B8" s="3"/>
    </row>
    <row r="10" spans="1:9">
      <c r="B10" s="3"/>
    </row>
  </sheetData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СМП обявлено 1 полугодие</vt:lpstr>
      <vt:lpstr>СМП состоявщиеся графа 6 </vt:lpstr>
      <vt:lpstr>форма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2018-10-04T04:49:26Z</dcterms:modified>
</cp:coreProperties>
</file>