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<sst xmlns="http://schemas.openxmlformats.org/spreadsheetml/2006/main" count="154" uniqueCount="108">
  <si>
    <t>СМЕТА</t>
  </si>
  <si>
    <t>доходов и расходов  ТСЖ «Улагашева 4»</t>
  </si>
  <si>
    <t>№ п/п</t>
  </si>
  <si>
    <t>Наименование статей</t>
  </si>
  <si>
    <t>Единица измерения</t>
  </si>
  <si>
    <t>Год</t>
  </si>
  <si>
    <t>в том числе по кварталам</t>
  </si>
  <si>
    <t>I</t>
  </si>
  <si>
    <t>II</t>
  </si>
  <si>
    <t>III</t>
  </si>
  <si>
    <t>IV</t>
  </si>
  <si>
    <t xml:space="preserve">ДОХОДЫ: </t>
  </si>
  <si>
    <t>1.</t>
  </si>
  <si>
    <t>в том числе:</t>
  </si>
  <si>
    <t>Руб.</t>
  </si>
  <si>
    <t>2.</t>
  </si>
  <si>
    <t>Прочие операционные доходы</t>
  </si>
  <si>
    <t>3.</t>
  </si>
  <si>
    <t xml:space="preserve">Внереализационные доходы </t>
  </si>
  <si>
    <t>4.</t>
  </si>
  <si>
    <r>
      <t>ВСЕГО ДОХОДОВ:</t>
    </r>
    <r>
      <rPr>
        <sz val="11"/>
        <color indexed="8"/>
        <rFont val="Arial"/>
        <family val="2"/>
      </rPr>
      <t xml:space="preserve"> (сумма стр. 1, 2, 3)</t>
    </r>
  </si>
  <si>
    <t>РАСХОДЫ:</t>
  </si>
  <si>
    <t>5.</t>
  </si>
  <si>
    <t>Управление, всего:</t>
  </si>
  <si>
    <t>5.1.</t>
  </si>
  <si>
    <t>Оплата труда</t>
  </si>
  <si>
    <t>5.2.</t>
  </si>
  <si>
    <t>Единый социальный налог, страховые взносы</t>
  </si>
  <si>
    <t>5.3.</t>
  </si>
  <si>
    <t>Содержание оргтехники</t>
  </si>
  <si>
    <t>5.4.</t>
  </si>
  <si>
    <t>Канцелярские расходы</t>
  </si>
  <si>
    <t>5.5.</t>
  </si>
  <si>
    <t xml:space="preserve">Содержание офисного помещения </t>
  </si>
  <si>
    <t>5.5.1.</t>
  </si>
  <si>
    <t>коммунальные услуги</t>
  </si>
  <si>
    <t>5.5.2.</t>
  </si>
  <si>
    <t>услуги связи</t>
  </si>
  <si>
    <t>5.5.3.</t>
  </si>
  <si>
    <t>пожарная сигнализация</t>
  </si>
  <si>
    <t>5.5.4.</t>
  </si>
  <si>
    <t>прочие</t>
  </si>
  <si>
    <t>5.6.</t>
  </si>
  <si>
    <t>5.7.</t>
  </si>
  <si>
    <t>Прочие расходы</t>
  </si>
  <si>
    <t>6.</t>
  </si>
  <si>
    <t>6.1.</t>
  </si>
  <si>
    <t>6.2.</t>
  </si>
  <si>
    <t>6.3.</t>
  </si>
  <si>
    <t>6.4.</t>
  </si>
  <si>
    <t>Услуги сторонних организаций</t>
  </si>
  <si>
    <t>6.5.1.</t>
  </si>
  <si>
    <t>дезинсекция и дератизация</t>
  </si>
  <si>
    <t>6.5.2.</t>
  </si>
  <si>
    <t>6.5.3.</t>
  </si>
  <si>
    <t>6.6.</t>
  </si>
  <si>
    <t>7.</t>
  </si>
  <si>
    <t>7.1.</t>
  </si>
  <si>
    <t>7.2.</t>
  </si>
  <si>
    <t>7.3.</t>
  </si>
  <si>
    <t>8.</t>
  </si>
  <si>
    <t>Капитальный ремонт, всего:**</t>
  </si>
  <si>
    <t>8.1.</t>
  </si>
  <si>
    <t>9.</t>
  </si>
  <si>
    <t>9.1.</t>
  </si>
  <si>
    <t>9.2.</t>
  </si>
  <si>
    <t>9.3.</t>
  </si>
  <si>
    <t>10.</t>
  </si>
  <si>
    <r>
      <t xml:space="preserve">ИТОГО РАСХОДОВ </t>
    </r>
    <r>
      <rPr>
        <sz val="11"/>
        <color indexed="8"/>
        <rFont val="Arial"/>
        <family val="2"/>
      </rPr>
      <t>(сумма стр. 5, 6, 7, 8, 9)</t>
    </r>
  </si>
  <si>
    <t>11.</t>
  </si>
  <si>
    <t>Прочие операционные расходы</t>
  </si>
  <si>
    <t>12.</t>
  </si>
  <si>
    <t>Внереализационные расходы</t>
  </si>
  <si>
    <t>13.</t>
  </si>
  <si>
    <r>
      <t xml:space="preserve">ВСЕГО РАСХОДОВ: </t>
    </r>
    <r>
      <rPr>
        <sz val="11"/>
        <color indexed="8"/>
        <rFont val="Arial"/>
        <family val="2"/>
      </rPr>
      <t>(сумма стр. 10, 11, 12)</t>
    </r>
  </si>
  <si>
    <t>14.</t>
  </si>
  <si>
    <t>Налоги</t>
  </si>
  <si>
    <t>15.</t>
  </si>
  <si>
    <r>
      <t>РЕЗУЛЬТАТ</t>
    </r>
    <r>
      <rPr>
        <sz val="11"/>
        <color indexed="8"/>
        <rFont val="Arial"/>
        <family val="2"/>
      </rPr>
      <t xml:space="preserve"> + прибыль, - убыток (стр.4 - стр.13 - стр.14)</t>
    </r>
  </si>
  <si>
    <t>16.</t>
  </si>
  <si>
    <t>Специальные фонды</t>
  </si>
  <si>
    <t>16.1.</t>
  </si>
  <si>
    <t>резервный фонд</t>
  </si>
  <si>
    <t>16.2.</t>
  </si>
  <si>
    <t>другие фонды</t>
  </si>
  <si>
    <t>прочие расходы</t>
  </si>
  <si>
    <t>руб.</t>
  </si>
  <si>
    <t>на 2014  год по статье "содержание жилья"</t>
  </si>
  <si>
    <t>Целевые поступления на содержание жилья, всего</t>
  </si>
  <si>
    <t>Материальные расходы, инвентарь</t>
  </si>
  <si>
    <t>Услуги бухгалтера</t>
  </si>
  <si>
    <t>промывка системы отопления</t>
  </si>
  <si>
    <t>косьба на придомовой территории</t>
  </si>
  <si>
    <t>6.5.4.</t>
  </si>
  <si>
    <t>вывоз снега, уборка снега с крыши</t>
  </si>
  <si>
    <t>Прочие расходы:</t>
  </si>
  <si>
    <t>услуги ЕРКЦ</t>
  </si>
  <si>
    <t xml:space="preserve">услуги ИП Аршавин </t>
  </si>
  <si>
    <t>комиссии банка</t>
  </si>
  <si>
    <t>вызов аварийных служб</t>
  </si>
  <si>
    <t>по договору с ИП Буликян О.А.</t>
  </si>
  <si>
    <t>покупка лампочек</t>
  </si>
  <si>
    <t>Содержание общего имущества дома, всего:</t>
  </si>
  <si>
    <t>Текущий ремонт, всего:</t>
  </si>
  <si>
    <t>6.5.5.</t>
  </si>
  <si>
    <t>вывоз мусора</t>
  </si>
  <si>
    <t>Прочие расходы, утилизация мусора</t>
  </si>
  <si>
    <t>Председатель ТСЖ "Улагашева 4" Цындренко Ю.В.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</si>
</sst>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10">
    <font>
      <sz val="10"/>
      <name val="Arial Cyr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1" fillId="0" borderId="2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43" fontId="6" fillId="0" borderId="1" xfId="20" applyFont="1" applyBorder="1" applyAlignment="1">
      <alignment horizontal="center" wrapText="1"/>
    </xf>
    <xf numFmtId="43" fontId="1" fillId="0" borderId="1" xfId="20" applyFont="1" applyBorder="1" applyAlignment="1">
      <alignment wrapText="1"/>
    </xf>
    <xf numFmtId="43" fontId="0" fillId="0" borderId="0" xfId="20" applyAlignment="1">
      <alignment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3" fontId="3" fillId="2" borderId="1" xfId="2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3" fontId="1" fillId="2" borderId="1" xfId="20" applyFont="1" applyFill="1" applyBorder="1" applyAlignment="1">
      <alignment wrapText="1"/>
    </xf>
    <xf numFmtId="0" fontId="0" fillId="0" borderId="0" xfId="0" applyBorder="1" applyAlignment="1">
      <alignment horizontal="center"/>
    </xf>
    <xf numFmtId="43" fontId="0" fillId="0" borderId="0" xfId="20" applyBorder="1" applyAlignment="1">
      <alignment/>
    </xf>
    <xf numFmtId="170" fontId="1" fillId="0" borderId="1" xfId="20" applyNumberFormat="1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3" fontId="6" fillId="0" borderId="5" xfId="20" applyFont="1" applyBorder="1" applyAlignment="1">
      <alignment horizontal="center" wrapText="1"/>
    </xf>
    <xf numFmtId="43" fontId="6" fillId="0" borderId="6" xfId="20" applyFont="1" applyBorder="1" applyAlignment="1">
      <alignment horizontal="center" wrapText="1"/>
    </xf>
    <xf numFmtId="43" fontId="6" fillId="0" borderId="7" xfId="20" applyFont="1" applyBorder="1" applyAlignment="1">
      <alignment horizontal="center" wrapText="1"/>
    </xf>
    <xf numFmtId="43" fontId="6" fillId="0" borderId="8" xfId="20" applyFont="1" applyBorder="1" applyAlignment="1">
      <alignment horizontal="center" wrapText="1"/>
    </xf>
    <xf numFmtId="43" fontId="6" fillId="0" borderId="9" xfId="20" applyFont="1" applyBorder="1" applyAlignment="1">
      <alignment horizontal="center" wrapText="1"/>
    </xf>
    <xf numFmtId="43" fontId="1" fillId="0" borderId="1" xfId="2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37">
      <selection activeCell="B56" sqref="B56"/>
    </sheetView>
  </sheetViews>
  <sheetFormatPr defaultColWidth="9.00390625" defaultRowHeight="12.75"/>
  <cols>
    <col min="1" max="1" width="9.125" style="6" customWidth="1"/>
    <col min="2" max="2" width="37.00390625" style="0" customWidth="1"/>
    <col min="3" max="3" width="9.125" style="6" customWidth="1"/>
    <col min="4" max="4" width="16.00390625" style="12" customWidth="1"/>
    <col min="5" max="5" width="14.00390625" style="12" customWidth="1"/>
    <col min="6" max="6" width="13.625" style="12" customWidth="1"/>
    <col min="7" max="8" width="13.75390625" style="12" customWidth="1"/>
    <col min="9" max="9" width="10.75390625" style="0" bestFit="1" customWidth="1"/>
  </cols>
  <sheetData>
    <row r="1" spans="1:8" ht="18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18" customHeight="1">
      <c r="A3" s="28" t="s">
        <v>87</v>
      </c>
      <c r="B3" s="28"/>
      <c r="C3" s="28"/>
      <c r="D3" s="28"/>
      <c r="E3" s="28"/>
      <c r="F3" s="28"/>
      <c r="G3" s="28"/>
      <c r="H3" s="28"/>
    </row>
    <row r="4" spans="1:8" s="5" customFormat="1" ht="27" customHeight="1">
      <c r="A4" s="31" t="s">
        <v>2</v>
      </c>
      <c r="B4" s="31" t="s">
        <v>3</v>
      </c>
      <c r="C4" s="31" t="s">
        <v>4</v>
      </c>
      <c r="D4" s="33" t="s">
        <v>5</v>
      </c>
      <c r="E4" s="35" t="s">
        <v>6</v>
      </c>
      <c r="F4" s="36"/>
      <c r="G4" s="36"/>
      <c r="H4" s="37"/>
    </row>
    <row r="5" spans="1:8" s="5" customFormat="1" ht="13.5" customHeight="1">
      <c r="A5" s="32"/>
      <c r="B5" s="32"/>
      <c r="C5" s="32"/>
      <c r="D5" s="34"/>
      <c r="E5" s="10" t="s">
        <v>7</v>
      </c>
      <c r="F5" s="10" t="s">
        <v>8</v>
      </c>
      <c r="G5" s="10" t="s">
        <v>9</v>
      </c>
      <c r="H5" s="10" t="s">
        <v>10</v>
      </c>
    </row>
    <row r="6" spans="1:8" ht="14.25">
      <c r="A6" s="1">
        <v>1</v>
      </c>
      <c r="B6" s="1">
        <v>2</v>
      </c>
      <c r="C6" s="1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ht="20.25" customHeight="1">
      <c r="A7" s="1"/>
      <c r="B7" s="3" t="s">
        <v>11</v>
      </c>
      <c r="C7" s="1"/>
      <c r="D7" s="11"/>
      <c r="E7" s="11"/>
      <c r="F7" s="11"/>
      <c r="G7" s="11"/>
      <c r="H7" s="11"/>
    </row>
    <row r="8" spans="1:8" s="13" customFormat="1" ht="35.25" customHeight="1">
      <c r="A8" s="14" t="s">
        <v>12</v>
      </c>
      <c r="B8" s="15" t="s">
        <v>88</v>
      </c>
      <c r="C8" s="14" t="s">
        <v>14</v>
      </c>
      <c r="D8" s="16">
        <v>44451</v>
      </c>
      <c r="E8" s="16">
        <v>133353.99</v>
      </c>
      <c r="F8" s="16">
        <v>133353.99</v>
      </c>
      <c r="G8" s="16">
        <v>133353.99</v>
      </c>
      <c r="H8" s="16">
        <v>133353.99</v>
      </c>
    </row>
    <row r="9" spans="1:8" ht="20.25" customHeight="1">
      <c r="A9" s="1" t="s">
        <v>15</v>
      </c>
      <c r="B9" s="2" t="s">
        <v>16</v>
      </c>
      <c r="C9" s="1" t="s">
        <v>14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16.5" customHeight="1">
      <c r="A10" s="1" t="s">
        <v>17</v>
      </c>
      <c r="B10" s="2" t="s">
        <v>18</v>
      </c>
      <c r="C10" s="1" t="s">
        <v>14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27.75" customHeight="1">
      <c r="A11" s="1" t="s">
        <v>19</v>
      </c>
      <c r="B11" s="4" t="s">
        <v>20</v>
      </c>
      <c r="C11" s="1" t="s">
        <v>14</v>
      </c>
      <c r="D11" s="11">
        <f>D8</f>
        <v>44451</v>
      </c>
      <c r="E11" s="11">
        <f>E8</f>
        <v>133353.99</v>
      </c>
      <c r="F11" s="11">
        <f>F8</f>
        <v>133353.99</v>
      </c>
      <c r="G11" s="11">
        <f>G8</f>
        <v>133353.99</v>
      </c>
      <c r="H11" s="11">
        <f>H8</f>
        <v>133353.99</v>
      </c>
    </row>
    <row r="12" spans="1:8" ht="19.5" customHeight="1">
      <c r="A12" s="1"/>
      <c r="B12" s="3" t="s">
        <v>21</v>
      </c>
      <c r="C12" s="1"/>
      <c r="D12" s="11"/>
      <c r="E12" s="11"/>
      <c r="F12" s="11"/>
      <c r="G12" s="11"/>
      <c r="H12" s="11"/>
    </row>
    <row r="13" spans="1:10" ht="20.25" customHeight="1">
      <c r="A13" s="14" t="s">
        <v>22</v>
      </c>
      <c r="B13" s="17" t="s">
        <v>23</v>
      </c>
      <c r="C13" s="18" t="s">
        <v>86</v>
      </c>
      <c r="D13" s="19">
        <f>SUM(D14:D25)</f>
        <v>24975</v>
      </c>
      <c r="E13" s="19">
        <f>SUM(E14:E25)</f>
        <v>27503</v>
      </c>
      <c r="F13" s="19">
        <f>SUM(F14:F25)</f>
        <v>27503</v>
      </c>
      <c r="G13" s="19">
        <f>SUM(G14:G25)</f>
        <v>27503</v>
      </c>
      <c r="H13" s="19">
        <f>SUM(H14:H25)</f>
        <v>27503</v>
      </c>
      <c r="I13" s="7"/>
      <c r="J13" s="8"/>
    </row>
    <row r="14" spans="1:8" ht="17.25" customHeight="1">
      <c r="A14" s="1" t="s">
        <v>24</v>
      </c>
      <c r="B14" s="2" t="s">
        <v>25</v>
      </c>
      <c r="C14" s="1" t="s">
        <v>86</v>
      </c>
      <c r="D14" s="11">
        <v>21975</v>
      </c>
      <c r="E14" s="11">
        <v>24138</v>
      </c>
      <c r="F14" s="11">
        <v>24138</v>
      </c>
      <c r="G14" s="11">
        <v>24138</v>
      </c>
      <c r="H14" s="11">
        <v>24138</v>
      </c>
    </row>
    <row r="15" spans="1:8" ht="29.25" customHeight="1">
      <c r="A15" s="1" t="s">
        <v>26</v>
      </c>
      <c r="B15" s="2" t="s">
        <v>27</v>
      </c>
      <c r="C15" s="1" t="s">
        <v>86</v>
      </c>
      <c r="D15" s="11">
        <v>0</v>
      </c>
      <c r="E15" s="11">
        <f>D15/4</f>
        <v>0</v>
      </c>
      <c r="F15" s="11">
        <f>E15</f>
        <v>0</v>
      </c>
      <c r="G15" s="11">
        <f>F15</f>
        <v>0</v>
      </c>
      <c r="H15" s="11">
        <f>G15</f>
        <v>0</v>
      </c>
    </row>
    <row r="16" spans="1:8" ht="21" customHeight="1">
      <c r="A16" s="1" t="s">
        <v>28</v>
      </c>
      <c r="B16" s="2" t="s">
        <v>29</v>
      </c>
      <c r="C16" s="1" t="s">
        <v>86</v>
      </c>
      <c r="D16" s="38">
        <v>0</v>
      </c>
      <c r="E16" s="11">
        <v>300</v>
      </c>
      <c r="F16" s="11">
        <v>300</v>
      </c>
      <c r="G16" s="11">
        <v>300</v>
      </c>
      <c r="H16" s="11">
        <v>300</v>
      </c>
    </row>
    <row r="17" spans="1:8" ht="20.25" customHeight="1">
      <c r="A17" s="1" t="s">
        <v>30</v>
      </c>
      <c r="B17" s="2" t="s">
        <v>31</v>
      </c>
      <c r="C17" s="1" t="s">
        <v>86</v>
      </c>
      <c r="D17" s="38">
        <v>0</v>
      </c>
      <c r="E17" s="11">
        <v>65</v>
      </c>
      <c r="F17" s="11">
        <v>65</v>
      </c>
      <c r="G17" s="11">
        <v>65</v>
      </c>
      <c r="H17" s="11">
        <v>65</v>
      </c>
    </row>
    <row r="18" spans="1:8" ht="18.75" customHeight="1">
      <c r="A18" s="1" t="s">
        <v>32</v>
      </c>
      <c r="B18" s="2" t="s">
        <v>33</v>
      </c>
      <c r="C18" s="1" t="s">
        <v>86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7.25" customHeight="1">
      <c r="A19" s="1"/>
      <c r="B19" s="2" t="s">
        <v>13</v>
      </c>
      <c r="C19" s="1"/>
      <c r="D19" s="11"/>
      <c r="E19" s="11"/>
      <c r="F19" s="11"/>
      <c r="G19" s="11"/>
      <c r="H19" s="11"/>
    </row>
    <row r="20" spans="1:8" ht="18" customHeight="1">
      <c r="A20" s="1" t="s">
        <v>34</v>
      </c>
      <c r="B20" s="2" t="s">
        <v>35</v>
      </c>
      <c r="C20" s="1" t="s">
        <v>86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17.25" customHeight="1">
      <c r="A21" s="1" t="s">
        <v>36</v>
      </c>
      <c r="B21" s="2" t="s">
        <v>37</v>
      </c>
      <c r="C21" s="1" t="s">
        <v>86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6.5" customHeight="1">
      <c r="A22" s="1" t="s">
        <v>38</v>
      </c>
      <c r="B22" s="2" t="s">
        <v>39</v>
      </c>
      <c r="C22" s="1" t="s">
        <v>86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4.25">
      <c r="A23" s="1" t="s">
        <v>40</v>
      </c>
      <c r="B23" s="2" t="s">
        <v>41</v>
      </c>
      <c r="C23" s="1" t="s">
        <v>86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5.75" customHeight="1">
      <c r="A24" s="1" t="s">
        <v>42</v>
      </c>
      <c r="B24" s="2" t="s">
        <v>90</v>
      </c>
      <c r="C24" s="1" t="s">
        <v>86</v>
      </c>
      <c r="D24" s="11">
        <v>3000</v>
      </c>
      <c r="E24" s="11">
        <v>2000</v>
      </c>
      <c r="F24" s="11">
        <v>2000</v>
      </c>
      <c r="G24" s="11">
        <v>2000</v>
      </c>
      <c r="H24" s="11">
        <v>2000</v>
      </c>
    </row>
    <row r="25" spans="1:8" ht="15" customHeight="1">
      <c r="A25" s="1" t="s">
        <v>43</v>
      </c>
      <c r="B25" s="2" t="s">
        <v>44</v>
      </c>
      <c r="C25" s="1" t="s">
        <v>86</v>
      </c>
      <c r="D25" s="38">
        <v>0</v>
      </c>
      <c r="E25" s="11">
        <v>1000</v>
      </c>
      <c r="F25" s="11">
        <v>1000</v>
      </c>
      <c r="G25" s="11">
        <v>1000</v>
      </c>
      <c r="H25" s="11">
        <v>1000</v>
      </c>
    </row>
    <row r="26" spans="1:8" ht="27.75" customHeight="1">
      <c r="A26" s="14" t="s">
        <v>45</v>
      </c>
      <c r="B26" s="17" t="s">
        <v>102</v>
      </c>
      <c r="C26" s="18"/>
      <c r="D26" s="19">
        <f>SUM(D27:D37)-D30</f>
        <v>10380</v>
      </c>
      <c r="E26" s="19">
        <f>SUM(E27:E37)-E30</f>
        <v>13466.25</v>
      </c>
      <c r="F26" s="19">
        <f>SUM(F27:F37)-F30</f>
        <v>25300</v>
      </c>
      <c r="G26" s="19">
        <f>SUM(G27:G37)-G30</f>
        <v>43300</v>
      </c>
      <c r="H26" s="19">
        <f>SUM(H27:H37)-H30</f>
        <v>28800</v>
      </c>
    </row>
    <row r="27" spans="1:8" ht="17.25" customHeight="1">
      <c r="A27" s="1" t="s">
        <v>46</v>
      </c>
      <c r="B27" s="2" t="s">
        <v>25</v>
      </c>
      <c r="C27" s="1" t="s">
        <v>86</v>
      </c>
      <c r="D27" s="11">
        <v>0</v>
      </c>
      <c r="E27" s="11">
        <f>D27/4</f>
        <v>0</v>
      </c>
      <c r="F27" s="11">
        <f>E27</f>
        <v>0</v>
      </c>
      <c r="G27" s="11">
        <f>F27</f>
        <v>0</v>
      </c>
      <c r="H27" s="11">
        <f>G27</f>
        <v>0</v>
      </c>
    </row>
    <row r="28" spans="1:8" ht="27.75" customHeight="1">
      <c r="A28" s="1" t="s">
        <v>47</v>
      </c>
      <c r="B28" s="2" t="s">
        <v>27</v>
      </c>
      <c r="C28" s="1" t="s">
        <v>86</v>
      </c>
      <c r="D28" s="11">
        <v>0</v>
      </c>
      <c r="E28" s="11">
        <f>D28/4</f>
        <v>0</v>
      </c>
      <c r="F28" s="11">
        <f>D28/4</f>
        <v>0</v>
      </c>
      <c r="G28" s="11">
        <f>F28</f>
        <v>0</v>
      </c>
      <c r="H28" s="11">
        <f>G28</f>
        <v>0</v>
      </c>
    </row>
    <row r="29" spans="1:8" ht="18.75" customHeight="1">
      <c r="A29" s="1" t="s">
        <v>48</v>
      </c>
      <c r="B29" s="2" t="s">
        <v>89</v>
      </c>
      <c r="C29" s="1" t="s">
        <v>86</v>
      </c>
      <c r="D29" s="38">
        <v>0</v>
      </c>
      <c r="E29" s="11">
        <v>1000</v>
      </c>
      <c r="F29" s="11">
        <v>1000</v>
      </c>
      <c r="G29" s="11">
        <v>1000</v>
      </c>
      <c r="H29" s="11">
        <v>1000</v>
      </c>
    </row>
    <row r="30" spans="1:8" ht="21" customHeight="1">
      <c r="A30" s="1" t="s">
        <v>49</v>
      </c>
      <c r="B30" s="2" t="s">
        <v>50</v>
      </c>
      <c r="C30" s="1" t="s">
        <v>14</v>
      </c>
      <c r="D30" s="11">
        <v>0</v>
      </c>
      <c r="E30" s="11">
        <f>SUM(E32:E37)</f>
        <v>12466.25</v>
      </c>
      <c r="F30" s="11">
        <f>SUM(F32:F37)</f>
        <v>24300</v>
      </c>
      <c r="G30" s="11">
        <f>SUM(G32:G37)</f>
        <v>42300</v>
      </c>
      <c r="H30" s="11">
        <f>SUM(H32:H37)</f>
        <v>27800</v>
      </c>
    </row>
    <row r="31" spans="1:8" ht="16.5" customHeight="1">
      <c r="A31" s="1"/>
      <c r="B31" s="2" t="s">
        <v>13</v>
      </c>
      <c r="C31" s="1"/>
      <c r="D31" s="11"/>
      <c r="E31" s="11"/>
      <c r="F31" s="11"/>
      <c r="G31" s="11"/>
      <c r="H31" s="11"/>
    </row>
    <row r="32" spans="1:8" ht="20.25" customHeight="1">
      <c r="A32" s="1" t="s">
        <v>51</v>
      </c>
      <c r="B32" s="2" t="s">
        <v>52</v>
      </c>
      <c r="C32" s="1" t="s">
        <v>86</v>
      </c>
      <c r="D32" s="11">
        <v>500</v>
      </c>
      <c r="E32" s="11">
        <v>0</v>
      </c>
      <c r="F32" s="11">
        <v>2000</v>
      </c>
      <c r="G32" s="11">
        <v>2000</v>
      </c>
      <c r="H32" s="11">
        <v>0</v>
      </c>
    </row>
    <row r="33" spans="1:8" ht="15.75" customHeight="1">
      <c r="A33" s="1" t="s">
        <v>53</v>
      </c>
      <c r="B33" s="2" t="s">
        <v>91</v>
      </c>
      <c r="C33" s="1" t="s">
        <v>86</v>
      </c>
      <c r="D33" s="11">
        <v>1500</v>
      </c>
      <c r="E33" s="11">
        <v>0</v>
      </c>
      <c r="F33" s="11">
        <v>0</v>
      </c>
      <c r="G33" s="11">
        <v>18000</v>
      </c>
      <c r="H33" s="11">
        <v>0</v>
      </c>
    </row>
    <row r="34" spans="1:8" ht="18.75" customHeight="1">
      <c r="A34" s="1" t="s">
        <v>54</v>
      </c>
      <c r="B34" s="2" t="s">
        <v>92</v>
      </c>
      <c r="C34" s="1" t="s">
        <v>86</v>
      </c>
      <c r="D34" s="11">
        <v>250</v>
      </c>
      <c r="E34" s="11">
        <v>0</v>
      </c>
      <c r="F34" s="11">
        <v>2000</v>
      </c>
      <c r="G34" s="11">
        <v>2000</v>
      </c>
      <c r="H34" s="11">
        <v>0</v>
      </c>
    </row>
    <row r="35" spans="1:8" ht="18.75" customHeight="1">
      <c r="A35" s="1" t="s">
        <v>93</v>
      </c>
      <c r="B35" s="2" t="s">
        <v>94</v>
      </c>
      <c r="C35" s="1" t="s">
        <v>86</v>
      </c>
      <c r="D35" s="11">
        <v>1200</v>
      </c>
      <c r="E35" s="11">
        <v>7500</v>
      </c>
      <c r="F35" s="11">
        <v>0</v>
      </c>
      <c r="G35" s="11">
        <v>0</v>
      </c>
      <c r="H35" s="11">
        <v>7500</v>
      </c>
    </row>
    <row r="36" spans="1:8" ht="18.75" customHeight="1">
      <c r="A36" s="1" t="s">
        <v>104</v>
      </c>
      <c r="B36" s="2" t="s">
        <v>105</v>
      </c>
      <c r="C36" s="1" t="s">
        <v>86</v>
      </c>
      <c r="D36" s="11">
        <v>5865</v>
      </c>
      <c r="E36" s="11">
        <f>D36/4</f>
        <v>1466.25</v>
      </c>
      <c r="F36" s="11">
        <v>16800</v>
      </c>
      <c r="G36" s="11">
        <v>16800</v>
      </c>
      <c r="H36" s="11">
        <v>16800</v>
      </c>
    </row>
    <row r="37" spans="1:8" ht="16.5" customHeight="1">
      <c r="A37" s="1" t="s">
        <v>55</v>
      </c>
      <c r="B37" s="2" t="s">
        <v>106</v>
      </c>
      <c r="C37" s="1" t="s">
        <v>86</v>
      </c>
      <c r="D37" s="11">
        <v>1065</v>
      </c>
      <c r="E37" s="11">
        <v>3500</v>
      </c>
      <c r="F37" s="11">
        <v>3500</v>
      </c>
      <c r="G37" s="11">
        <v>3500</v>
      </c>
      <c r="H37" s="11">
        <v>3500</v>
      </c>
    </row>
    <row r="38" spans="1:8" ht="18" customHeight="1">
      <c r="A38" s="14" t="s">
        <v>56</v>
      </c>
      <c r="B38" s="17" t="s">
        <v>103</v>
      </c>
      <c r="C38" s="18" t="s">
        <v>86</v>
      </c>
      <c r="D38" s="19">
        <f>SUM(D39:D41)</f>
        <v>1000</v>
      </c>
      <c r="E38" s="19">
        <f>SUM(E39:E41)</f>
        <v>3000</v>
      </c>
      <c r="F38" s="19">
        <f>SUM(F39:F41)</f>
        <v>3000</v>
      </c>
      <c r="G38" s="19">
        <f>SUM(G39:G41)</f>
        <v>3000</v>
      </c>
      <c r="H38" s="19">
        <f>SUM(H39:H41)</f>
        <v>3000</v>
      </c>
    </row>
    <row r="39" spans="1:8" ht="18.75" customHeight="1">
      <c r="A39" s="1" t="s">
        <v>57</v>
      </c>
      <c r="B39" s="2" t="s">
        <v>99</v>
      </c>
      <c r="C39" s="1" t="s">
        <v>86</v>
      </c>
      <c r="D39" s="11">
        <v>1000</v>
      </c>
      <c r="E39" s="11">
        <v>2000</v>
      </c>
      <c r="F39" s="11">
        <v>2000</v>
      </c>
      <c r="G39" s="11">
        <v>2000</v>
      </c>
      <c r="H39" s="11">
        <v>2000</v>
      </c>
    </row>
    <row r="40" spans="1:8" ht="26.25" customHeight="1">
      <c r="A40" s="1" t="s">
        <v>58</v>
      </c>
      <c r="B40" s="2" t="s">
        <v>101</v>
      </c>
      <c r="C40" s="1" t="s">
        <v>86</v>
      </c>
      <c r="D40" s="38">
        <v>0</v>
      </c>
      <c r="E40" s="11">
        <v>500</v>
      </c>
      <c r="F40" s="11">
        <v>500</v>
      </c>
      <c r="G40" s="11">
        <v>500</v>
      </c>
      <c r="H40" s="11">
        <v>500</v>
      </c>
    </row>
    <row r="41" spans="1:8" ht="26.25" customHeight="1">
      <c r="A41" s="1" t="s">
        <v>59</v>
      </c>
      <c r="B41" s="2" t="s">
        <v>85</v>
      </c>
      <c r="C41" s="1" t="s">
        <v>86</v>
      </c>
      <c r="D41" s="38">
        <v>0</v>
      </c>
      <c r="E41" s="11">
        <v>500</v>
      </c>
      <c r="F41" s="11">
        <v>500</v>
      </c>
      <c r="G41" s="11">
        <v>500</v>
      </c>
      <c r="H41" s="11">
        <v>500</v>
      </c>
    </row>
    <row r="42" spans="1:8" ht="21.75" customHeight="1">
      <c r="A42" s="14" t="s">
        <v>60</v>
      </c>
      <c r="B42" s="17" t="s">
        <v>61</v>
      </c>
      <c r="C42" s="18" t="s">
        <v>86</v>
      </c>
      <c r="D42" s="19">
        <v>0</v>
      </c>
      <c r="E42" s="19">
        <v>7500</v>
      </c>
      <c r="F42" s="19">
        <v>7500</v>
      </c>
      <c r="G42" s="19">
        <v>7500</v>
      </c>
      <c r="H42" s="19">
        <v>7500</v>
      </c>
    </row>
    <row r="43" spans="1:8" ht="17.25" customHeight="1">
      <c r="A43" s="1" t="s">
        <v>62</v>
      </c>
      <c r="B43" s="2" t="s">
        <v>100</v>
      </c>
      <c r="C43" s="1" t="s">
        <v>86</v>
      </c>
      <c r="D43" s="11">
        <v>0</v>
      </c>
      <c r="E43" s="11">
        <v>7500</v>
      </c>
      <c r="F43" s="11">
        <v>7500</v>
      </c>
      <c r="G43" s="11">
        <v>7500</v>
      </c>
      <c r="H43" s="11">
        <v>7500</v>
      </c>
    </row>
    <row r="44" spans="1:8" ht="19.5" customHeight="1">
      <c r="A44" s="14" t="s">
        <v>63</v>
      </c>
      <c r="B44" s="17" t="s">
        <v>95</v>
      </c>
      <c r="C44" s="18" t="s">
        <v>86</v>
      </c>
      <c r="D44" s="19">
        <f>SUM(D45:D47)</f>
        <v>6900</v>
      </c>
      <c r="E44" s="19">
        <f>SUM(E45:E47)</f>
        <v>20500</v>
      </c>
      <c r="F44" s="19">
        <f>SUM(F45:F47)</f>
        <v>20500</v>
      </c>
      <c r="G44" s="19">
        <f>SUM(G45:G47)</f>
        <v>20500</v>
      </c>
      <c r="H44" s="19">
        <f>SUM(H45:H47)</f>
        <v>20500</v>
      </c>
    </row>
    <row r="45" spans="1:8" ht="20.25" customHeight="1">
      <c r="A45" s="1" t="s">
        <v>64</v>
      </c>
      <c r="B45" s="2" t="s">
        <v>96</v>
      </c>
      <c r="C45" s="1" t="s">
        <v>86</v>
      </c>
      <c r="D45" s="11">
        <v>5000</v>
      </c>
      <c r="E45" s="11">
        <v>15000</v>
      </c>
      <c r="F45" s="11">
        <v>15000</v>
      </c>
      <c r="G45" s="11">
        <v>15000</v>
      </c>
      <c r="H45" s="11">
        <v>15000</v>
      </c>
    </row>
    <row r="46" spans="1:8" ht="20.25" customHeight="1">
      <c r="A46" s="1" t="s">
        <v>65</v>
      </c>
      <c r="B46" s="2" t="s">
        <v>97</v>
      </c>
      <c r="C46" s="1" t="s">
        <v>86</v>
      </c>
      <c r="D46" s="11">
        <v>1000</v>
      </c>
      <c r="E46" s="11">
        <v>3000</v>
      </c>
      <c r="F46" s="11">
        <v>3000</v>
      </c>
      <c r="G46" s="11">
        <v>3000</v>
      </c>
      <c r="H46" s="11">
        <v>3000</v>
      </c>
    </row>
    <row r="47" spans="1:8" ht="18" customHeight="1">
      <c r="A47" s="1" t="s">
        <v>66</v>
      </c>
      <c r="B47" s="2" t="s">
        <v>98</v>
      </c>
      <c r="C47" s="1" t="s">
        <v>86</v>
      </c>
      <c r="D47" s="11">
        <v>900</v>
      </c>
      <c r="E47" s="11">
        <v>2500</v>
      </c>
      <c r="F47" s="11">
        <v>2500</v>
      </c>
      <c r="G47" s="11">
        <v>2500</v>
      </c>
      <c r="H47" s="11">
        <v>2500</v>
      </c>
    </row>
    <row r="48" spans="1:8" ht="33.75" customHeight="1">
      <c r="A48" s="14" t="s">
        <v>67</v>
      </c>
      <c r="B48" s="15" t="s">
        <v>68</v>
      </c>
      <c r="C48" s="18" t="s">
        <v>86</v>
      </c>
      <c r="D48" s="19">
        <f>D44+D42+D38+D26+D13</f>
        <v>43255</v>
      </c>
      <c r="E48" s="19">
        <f>E44+E42+E38+E26+E13</f>
        <v>71969.25</v>
      </c>
      <c r="F48" s="19">
        <f>F44+F42+F38+F26+F13</f>
        <v>83803</v>
      </c>
      <c r="G48" s="19">
        <f>G44+G42+G38+G26+G13</f>
        <v>101803</v>
      </c>
      <c r="H48" s="19">
        <f>H44+H42+H38+H26+H13</f>
        <v>87303</v>
      </c>
    </row>
    <row r="49" spans="1:8" ht="23.25" customHeight="1">
      <c r="A49" s="1" t="s">
        <v>69</v>
      </c>
      <c r="B49" s="2" t="s">
        <v>70</v>
      </c>
      <c r="C49" s="1" t="s">
        <v>86</v>
      </c>
      <c r="D49" s="38">
        <v>0</v>
      </c>
      <c r="E49" s="11">
        <v>250</v>
      </c>
      <c r="F49" s="11">
        <v>250</v>
      </c>
      <c r="G49" s="11">
        <v>250</v>
      </c>
      <c r="H49" s="11">
        <v>250</v>
      </c>
    </row>
    <row r="50" spans="1:8" ht="22.5" customHeight="1">
      <c r="A50" s="1" t="s">
        <v>71</v>
      </c>
      <c r="B50" s="2" t="s">
        <v>72</v>
      </c>
      <c r="C50" s="1" t="s">
        <v>86</v>
      </c>
      <c r="D50" s="38">
        <v>0</v>
      </c>
      <c r="E50" s="11">
        <v>250</v>
      </c>
      <c r="F50" s="11">
        <v>250</v>
      </c>
      <c r="G50" s="11">
        <v>250</v>
      </c>
      <c r="H50" s="11">
        <v>250</v>
      </c>
    </row>
    <row r="51" spans="1:8" ht="36.75" customHeight="1">
      <c r="A51" s="14" t="s">
        <v>73</v>
      </c>
      <c r="B51" s="15" t="s">
        <v>74</v>
      </c>
      <c r="C51" s="18" t="s">
        <v>86</v>
      </c>
      <c r="D51" s="19">
        <f>D48+D49+D50</f>
        <v>43255</v>
      </c>
      <c r="E51" s="19">
        <f>E48+E49+E50</f>
        <v>72469.25</v>
      </c>
      <c r="F51" s="19">
        <f>F48+F49+F50</f>
        <v>84303</v>
      </c>
      <c r="G51" s="19">
        <f>G48+G49+G50</f>
        <v>102303</v>
      </c>
      <c r="H51" s="19">
        <f>H48+H49+H50</f>
        <v>87803</v>
      </c>
    </row>
    <row r="52" spans="1:8" ht="21" customHeight="1">
      <c r="A52" s="1" t="s">
        <v>75</v>
      </c>
      <c r="B52" s="2" t="s">
        <v>76</v>
      </c>
      <c r="C52" s="1" t="s">
        <v>86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9" ht="33" customHeight="1">
      <c r="A53" s="14" t="s">
        <v>77</v>
      </c>
      <c r="B53" s="15" t="s">
        <v>78</v>
      </c>
      <c r="C53" s="18" t="s">
        <v>86</v>
      </c>
      <c r="D53" s="19">
        <f>D11-D51</f>
        <v>1196</v>
      </c>
      <c r="E53" s="19">
        <f>E11-E51</f>
        <v>60884.73999999999</v>
      </c>
      <c r="F53" s="19">
        <f>F11-F51</f>
        <v>49050.98999999999</v>
      </c>
      <c r="G53" s="19">
        <f>G11-G51</f>
        <v>31050.98999999999</v>
      </c>
      <c r="H53" s="19">
        <f>H11-H51</f>
        <v>45550.98999999999</v>
      </c>
      <c r="I53" s="9"/>
    </row>
    <row r="54" spans="1:8" ht="21.75" customHeight="1">
      <c r="A54" s="1" t="s">
        <v>79</v>
      </c>
      <c r="B54" s="2" t="s">
        <v>80</v>
      </c>
      <c r="C54" s="1" t="s">
        <v>86</v>
      </c>
      <c r="D54" s="11"/>
      <c r="E54" s="11"/>
      <c r="F54" s="11"/>
      <c r="G54" s="11"/>
      <c r="H54" s="11"/>
    </row>
    <row r="55" spans="1:8" ht="22.5" customHeight="1">
      <c r="A55" s="1" t="s">
        <v>81</v>
      </c>
      <c r="B55" s="2" t="s">
        <v>82</v>
      </c>
      <c r="C55" s="1" t="s">
        <v>86</v>
      </c>
      <c r="D55" s="11"/>
      <c r="E55" s="11"/>
      <c r="F55" s="11"/>
      <c r="G55" s="11"/>
      <c r="H55" s="11"/>
    </row>
    <row r="56" spans="1:8" ht="28.5" customHeight="1">
      <c r="A56" s="1" t="s">
        <v>83</v>
      </c>
      <c r="B56" s="2" t="s">
        <v>84</v>
      </c>
      <c r="C56" s="1" t="s">
        <v>86</v>
      </c>
      <c r="D56" s="38">
        <f>D50+D49+D41+D40+D29+D25+D16+D17</f>
        <v>0</v>
      </c>
      <c r="E56" s="11">
        <f>D56/12</f>
        <v>0</v>
      </c>
      <c r="F56" s="11"/>
      <c r="G56" s="11"/>
      <c r="H56" s="11"/>
    </row>
    <row r="57" spans="1:8" ht="12.75" customHeight="1">
      <c r="A57" s="30"/>
      <c r="B57" s="30"/>
      <c r="C57" s="30"/>
      <c r="D57" s="30"/>
      <c r="E57" s="30"/>
      <c r="F57" s="30"/>
      <c r="G57" s="30"/>
      <c r="H57" s="30"/>
    </row>
    <row r="58" spans="1:8" ht="14.25">
      <c r="A58" s="29"/>
      <c r="B58" s="29"/>
      <c r="C58" s="29"/>
      <c r="D58" s="29"/>
      <c r="E58" s="29"/>
      <c r="F58" s="29"/>
      <c r="G58" s="29"/>
      <c r="H58" s="29"/>
    </row>
    <row r="59" spans="1:8" ht="14.25" customHeight="1">
      <c r="A59" s="25" t="s">
        <v>107</v>
      </c>
      <c r="B59" s="25"/>
      <c r="C59" s="25"/>
      <c r="D59" s="25"/>
      <c r="E59" s="25"/>
      <c r="F59" s="25"/>
      <c r="G59" s="25"/>
      <c r="H59" s="25"/>
    </row>
    <row r="60" spans="1:8" ht="12.75" customHeight="1">
      <c r="A60" s="26"/>
      <c r="B60" s="26"/>
      <c r="C60" s="26"/>
      <c r="D60" s="26"/>
      <c r="E60" s="26"/>
      <c r="F60" s="26"/>
      <c r="G60" s="26"/>
      <c r="H60" s="26"/>
    </row>
    <row r="61" spans="1:8" ht="14.25" customHeight="1">
      <c r="A61" s="25"/>
      <c r="B61" s="25"/>
      <c r="C61" s="25"/>
      <c r="D61" s="25"/>
      <c r="E61" s="25"/>
      <c r="F61" s="25"/>
      <c r="G61" s="25"/>
      <c r="H61" s="25"/>
    </row>
    <row r="62" spans="1:8" s="8" customFormat="1" ht="16.5" customHeight="1">
      <c r="A62" s="24"/>
      <c r="B62" s="24"/>
      <c r="C62" s="24"/>
      <c r="D62" s="24"/>
      <c r="E62" s="24"/>
      <c r="F62" s="24"/>
      <c r="G62" s="24"/>
      <c r="H62" s="24"/>
    </row>
    <row r="63" spans="1:8" s="8" customFormat="1" ht="12.75" customHeight="1">
      <c r="A63" s="23"/>
      <c r="B63" s="23"/>
      <c r="C63" s="23"/>
      <c r="D63" s="23"/>
      <c r="E63" s="23"/>
      <c r="F63" s="23"/>
      <c r="G63" s="23"/>
      <c r="H63" s="23"/>
    </row>
    <row r="64" spans="1:8" s="8" customFormat="1" ht="14.25">
      <c r="A64" s="24"/>
      <c r="B64" s="24"/>
      <c r="C64" s="24"/>
      <c r="D64" s="24"/>
      <c r="E64" s="24"/>
      <c r="F64" s="24"/>
      <c r="G64" s="24"/>
      <c r="H64" s="24"/>
    </row>
    <row r="65" spans="1:8" s="8" customFormat="1" ht="12.75">
      <c r="A65" s="20"/>
      <c r="C65" s="20"/>
      <c r="D65" s="21"/>
      <c r="E65" s="21"/>
      <c r="F65" s="21"/>
      <c r="G65" s="21"/>
      <c r="H65" s="21"/>
    </row>
    <row r="66" spans="1:8" s="8" customFormat="1" ht="12.75">
      <c r="A66" s="20"/>
      <c r="C66" s="20"/>
      <c r="D66" s="21"/>
      <c r="E66" s="21"/>
      <c r="F66" s="21"/>
      <c r="G66" s="21"/>
      <c r="H66" s="21"/>
    </row>
  </sheetData>
  <mergeCells count="16">
    <mergeCell ref="A1:H1"/>
    <mergeCell ref="A2:H2"/>
    <mergeCell ref="A3:H3"/>
    <mergeCell ref="A58:H58"/>
    <mergeCell ref="A57:H57"/>
    <mergeCell ref="A4:A5"/>
    <mergeCell ref="B4:B5"/>
    <mergeCell ref="C4:C5"/>
    <mergeCell ref="D4:D5"/>
    <mergeCell ref="E4:H4"/>
    <mergeCell ref="A63:H63"/>
    <mergeCell ref="A64:H64"/>
    <mergeCell ref="A59:H59"/>
    <mergeCell ref="A60:H60"/>
    <mergeCell ref="A61:H61"/>
    <mergeCell ref="A62:H62"/>
  </mergeCells>
  <printOptions/>
  <pageMargins left="0.75" right="0.75" top="1" bottom="1" header="0.5" footer="0.5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cindrenko</dc:creator>
  <cp:keywords/>
  <dc:description/>
  <cp:lastModifiedBy>cindrenko</cp:lastModifiedBy>
  <cp:lastPrinted>2014-03-25T07:42:05Z</cp:lastPrinted>
  <dcterms:created xsi:type="dcterms:W3CDTF">2014-03-25T03:06:42Z</dcterms:created>
  <dcterms:modified xsi:type="dcterms:W3CDTF">2015-04-15T10:50:33Z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