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0" yWindow="60" windowWidth="17070" windowHeight="12765" tabRatio="292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12" i="1"/>
  <c r="E11"/>
  <c r="E18"/>
  <c r="E13" s="1"/>
  <c r="F19"/>
  <c r="G19" s="1"/>
  <c r="E19"/>
  <c r="E21"/>
  <c r="G22"/>
  <c r="G23"/>
  <c r="G24"/>
  <c r="G25"/>
  <c r="G27"/>
  <c r="G28"/>
  <c r="G29"/>
  <c r="G30"/>
  <c r="G32"/>
  <c r="G33"/>
  <c r="G34"/>
  <c r="G35"/>
  <c r="G37"/>
  <c r="G38"/>
  <c r="G39"/>
  <c r="G40"/>
  <c r="G42"/>
  <c r="G43"/>
  <c r="G44"/>
  <c r="G45"/>
  <c r="G47"/>
  <c r="G48"/>
  <c r="G49"/>
  <c r="G50"/>
  <c r="G52"/>
  <c r="G53"/>
  <c r="G54"/>
  <c r="G55"/>
  <c r="G62"/>
  <c r="G63"/>
  <c r="G64"/>
  <c r="G65"/>
  <c r="G67"/>
  <c r="G68"/>
  <c r="G69"/>
  <c r="G70"/>
  <c r="G72"/>
  <c r="G73"/>
  <c r="G74"/>
  <c r="G75"/>
  <c r="F18"/>
  <c r="F20"/>
  <c r="G20" s="1"/>
  <c r="F17"/>
  <c r="E20"/>
  <c r="E17"/>
  <c r="F51"/>
  <c r="G51" s="1"/>
  <c r="F46"/>
  <c r="G46" s="1"/>
  <c r="E58"/>
  <c r="G58" s="1"/>
  <c r="F58"/>
  <c r="F59"/>
  <c r="F60"/>
  <c r="F15" s="1"/>
  <c r="E59"/>
  <c r="E60"/>
  <c r="F57"/>
  <c r="E57"/>
  <c r="F71"/>
  <c r="G71" s="1"/>
  <c r="F66"/>
  <c r="G66" s="1"/>
  <c r="F61"/>
  <c r="G61" s="1"/>
  <c r="F41"/>
  <c r="G41" s="1"/>
  <c r="G36"/>
  <c r="G31"/>
  <c r="G26"/>
  <c r="F21"/>
  <c r="G21" s="1"/>
  <c r="F13" l="1"/>
  <c r="G13" s="1"/>
  <c r="G17"/>
  <c r="F12"/>
  <c r="F14"/>
  <c r="G18"/>
  <c r="G57"/>
  <c r="E14"/>
  <c r="E15"/>
  <c r="G15" s="1"/>
  <c r="G60"/>
  <c r="G59"/>
  <c r="F56"/>
  <c r="F16"/>
  <c r="E56"/>
  <c r="E16"/>
  <c r="F11" l="1"/>
  <c r="G11" s="1"/>
  <c r="G16"/>
  <c r="G14"/>
  <c r="G12"/>
  <c r="G56"/>
</calcChain>
</file>

<file path=xl/sharedStrings.xml><?xml version="1.0" encoding="utf-8"?>
<sst xmlns="http://schemas.openxmlformats.org/spreadsheetml/2006/main" count="117" uniqueCount="55">
  <si>
    <t>ОТЧЕТ</t>
  </si>
  <si>
    <t>Администратор муниципальной программы: Муниципальное учреждение «Управление жилищно-коммунального и дорожного хозяйства администрации города Горно-Алтайска»</t>
  </si>
  <si>
    <t>№ п/п</t>
  </si>
  <si>
    <t>Статус</t>
  </si>
  <si>
    <t>Наименование муниципальной программы, подпрограммы, основного мероприятия, мероприятия</t>
  </si>
  <si>
    <t>Источник финансирования</t>
  </si>
  <si>
    <t>Оценка расходов, тыс. руб</t>
  </si>
  <si>
    <t>Фактические расходы на отчетную дату</t>
  </si>
  <si>
    <t>Отношение фактических расходов к оценке расходов, %</t>
  </si>
  <si>
    <t>1.</t>
  </si>
  <si>
    <t>Муниципальная программа</t>
  </si>
  <si>
    <t>Всего</t>
  </si>
  <si>
    <t>За счет средств местного бюджета</t>
  </si>
  <si>
    <t>Средства, планируемые к привлечению из республиканского бюджета Республики Алтай</t>
  </si>
  <si>
    <t>Средства, планируемые к привлечению из федерального бюджета</t>
  </si>
  <si>
    <t>Иные источники</t>
  </si>
  <si>
    <t>2.</t>
  </si>
  <si>
    <t>Основное мероприятие 2</t>
  </si>
  <si>
    <t>Основное мероприятие 1</t>
  </si>
  <si>
    <t>А.В. Акчин</t>
  </si>
  <si>
    <t>Начальник отдела экономики ЖКХ                                МУ "Управление жилищно-коммунального и дорожного хозяйства администрации города          Горно-Алтайска"</t>
  </si>
  <si>
    <t>о расходах на реализацию муниципальной программы за счет всех источников финансирования по состоянию на 01.01.2021 г.</t>
  </si>
  <si>
    <t>Наименование муниципальной программы: «Развитие жилищно - коммунального хозяйства в муниципальном образовании «Город Горно-Алтайск» на 2020-2025 годы»</t>
  </si>
  <si>
    <t xml:space="preserve">Развитие жилищно-коммунального хозяйства 
в муниципальном образовании «Город Горно-Алтайск» 
на 2020-2025 годы»
</t>
  </si>
  <si>
    <t>Подпрограмма 1</t>
  </si>
  <si>
    <t>Улучшение жилищных условий граждан в муниципальном образовании «Город Горно-Алтайск» на 2020-2025 годы</t>
  </si>
  <si>
    <t>1.1.</t>
  </si>
  <si>
    <t>Мероприятия по содержанию и ремонту общего имущества многоквартирных домов</t>
  </si>
  <si>
    <t>1.2.</t>
  </si>
  <si>
    <t>1.3.</t>
  </si>
  <si>
    <t>Основное мероприятие 3</t>
  </si>
  <si>
    <t>Обеспечение жильем молодых семей в муниципальном образовании «Город Горно-Алтайск»</t>
  </si>
  <si>
    <t>1.4.</t>
  </si>
  <si>
    <t>Основное мероприятие 4</t>
  </si>
  <si>
    <t>Обеспечение жильем отдельных категорий граждан в муниципальном образовании «Город Горно-Алтайск»</t>
  </si>
  <si>
    <t>1.5.</t>
  </si>
  <si>
    <t>Основное мероприятие 5</t>
  </si>
  <si>
    <t>1.6.</t>
  </si>
  <si>
    <t xml:space="preserve">Подпрограмма 2 </t>
  </si>
  <si>
    <t>Развитие коммунального хозяйства в муниципальном образовании «Город Горно-Алтайск» на 2014-2019 годы</t>
  </si>
  <si>
    <t>2.1.</t>
  </si>
  <si>
    <t>Энергосбережение и повышение энергетической эффективности в городе Горно-Алтайске</t>
  </si>
  <si>
    <t>2.2.</t>
  </si>
  <si>
    <t>Развитие и поддержка предприятий жилищно-коммунального хозяйства города Горно-Алтайска</t>
  </si>
  <si>
    <t>2.3.</t>
  </si>
  <si>
    <t>Развитие систем коммунальной инфраструктуры</t>
  </si>
  <si>
    <t>Расходы на предоставление субсидий жилищно-строительным кооперативам, созданным из числа участников долевого строительства (или участниками долевого строительства), осуществляющим завершение строительства многоквартирного дома, при строительстве которого были привлечены денежные средства граждан, признанных впоследствии пострадавшими в установленном порядке</t>
  </si>
  <si>
    <t>Основное мероприятие 6</t>
  </si>
  <si>
    <t>Основное мероприятие 7</t>
  </si>
  <si>
    <t>Основное мероприятие 8</t>
  </si>
  <si>
    <t>Предоставление субсидий на развитие жилищного строительства с привлечением денежных средств граждан в муниципальном образовании «Город Горно-Алтайск»</t>
  </si>
  <si>
    <t>1.7.</t>
  </si>
  <si>
    <t>Предоставление субсидий из бюджета муниципального образования «Город Горно-Алтайск» товариществам собственников жилья, управляющим организациям на возмещение затрат по очистке крыш многоквартирных домов от снега и вывозу снега с придомовых (дворовых) территорий многоквартирных домов на места для складирования снежных масс</t>
  </si>
  <si>
    <t xml:space="preserve">Предоставление субсидий на возмещение затрат, связанных 
с проведением дезинфекционных мероприятий в местах общего пользования и на придомовых (дворовых) территориях многоквартирных домов муниципального образования «Город Горно-Алтайск»
</t>
  </si>
  <si>
    <t>Оценка расходов (согласно муниципальной программе)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</si>
</sst>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topLeftCell="A4" zoomScale="80" zoomScaleNormal="80" workbookViewId="0">
      <selection activeCell="F64" sqref="F64"/>
    </sheetView>
  </sheetViews>
  <sheetFormatPr defaultRowHeight="15"/>
  <cols>
    <col min="1" max="1" width="5.5703125" style="15" customWidth="1"/>
    <col min="2" max="2" width="17.28515625" style="15" customWidth="1"/>
    <col min="3" max="3" width="33.5703125" style="15" customWidth="1"/>
    <col min="4" max="4" width="23.28515625" style="15" customWidth="1"/>
    <col min="5" max="5" width="26.28515625" style="15" customWidth="1"/>
    <col min="6" max="6" width="25.140625" style="15" customWidth="1"/>
    <col min="7" max="7" width="27.28515625" style="15" customWidth="1"/>
    <col min="8" max="8" width="19" customWidth="1"/>
  </cols>
  <sheetData>
    <row r="1" spans="1:17" ht="15.75">
      <c r="A1" s="23"/>
      <c r="B1" s="23"/>
      <c r="C1" s="23"/>
      <c r="D1" s="24" t="s">
        <v>0</v>
      </c>
      <c r="E1" s="23"/>
      <c r="F1" s="23"/>
      <c r="G1" s="23"/>
      <c r="H1" s="5"/>
    </row>
    <row r="2" spans="1:17" ht="15.75">
      <c r="A2" s="23"/>
      <c r="B2" s="23"/>
      <c r="C2" s="23"/>
      <c r="D2" s="24" t="s">
        <v>21</v>
      </c>
      <c r="E2" s="23"/>
      <c r="F2" s="23"/>
      <c r="G2" s="23"/>
      <c r="H2" s="5"/>
    </row>
    <row r="3" spans="1:17" ht="15.75">
      <c r="A3" s="23"/>
      <c r="B3" s="23"/>
      <c r="C3" s="23"/>
      <c r="D3" s="23"/>
      <c r="E3" s="23"/>
      <c r="F3" s="23"/>
      <c r="G3" s="23"/>
      <c r="H3" s="5"/>
    </row>
    <row r="4" spans="1:17" ht="15.75">
      <c r="A4" s="23"/>
      <c r="B4" s="23"/>
      <c r="C4" s="23"/>
      <c r="D4" s="23"/>
      <c r="E4" s="23"/>
      <c r="F4" s="23"/>
      <c r="G4" s="23"/>
      <c r="H4" s="1"/>
    </row>
    <row r="5" spans="1:17" ht="15.75">
      <c r="A5" s="25" t="s">
        <v>22</v>
      </c>
      <c r="B5" s="26"/>
      <c r="C5" s="26"/>
      <c r="D5" s="26"/>
      <c r="E5" s="26"/>
      <c r="F5" s="26"/>
      <c r="G5" s="26"/>
      <c r="H5" s="5"/>
      <c r="I5" s="2"/>
      <c r="K5" s="3"/>
      <c r="L5" s="3"/>
      <c r="M5" s="2"/>
      <c r="N5" s="2"/>
      <c r="O5" s="2"/>
      <c r="P5" s="2"/>
    </row>
    <row r="6" spans="1:17" ht="15.75">
      <c r="A6" s="25" t="s">
        <v>1</v>
      </c>
      <c r="B6" s="26"/>
      <c r="C6" s="26"/>
      <c r="D6" s="26"/>
      <c r="E6" s="26"/>
      <c r="F6" s="26"/>
      <c r="G6" s="26"/>
      <c r="H6" s="5"/>
      <c r="I6" s="2"/>
      <c r="L6" s="2"/>
      <c r="M6" s="2"/>
      <c r="N6" s="2"/>
      <c r="O6" s="2"/>
      <c r="P6" s="2"/>
    </row>
    <row r="7" spans="1:17" ht="15.75">
      <c r="A7" s="26"/>
      <c r="B7" s="26"/>
      <c r="C7" s="26"/>
      <c r="D7" s="26"/>
      <c r="E7" s="26"/>
      <c r="F7" s="26"/>
      <c r="G7" s="26"/>
      <c r="H7" s="6"/>
      <c r="I7" s="2"/>
      <c r="J7" s="2"/>
      <c r="K7" s="2"/>
      <c r="L7" s="2"/>
      <c r="M7" s="2"/>
      <c r="N7" s="2"/>
      <c r="O7" s="2"/>
      <c r="P7" s="2"/>
    </row>
    <row r="8" spans="1:17" ht="15.75">
      <c r="A8" s="23"/>
      <c r="B8" s="23"/>
      <c r="C8" s="23"/>
      <c r="D8" s="23"/>
      <c r="E8" s="23"/>
      <c r="F8" s="23"/>
      <c r="G8" s="23"/>
      <c r="H8" s="5"/>
    </row>
    <row r="9" spans="1:17" ht="82.5" customHeight="1">
      <c r="A9" s="29" t="s">
        <v>2</v>
      </c>
      <c r="B9" s="29" t="s">
        <v>3</v>
      </c>
      <c r="C9" s="29" t="s">
        <v>4</v>
      </c>
      <c r="D9" s="29" t="s">
        <v>5</v>
      </c>
      <c r="E9" s="29" t="s">
        <v>6</v>
      </c>
      <c r="F9" s="29"/>
      <c r="G9" s="29" t="s">
        <v>8</v>
      </c>
      <c r="H9" s="7"/>
      <c r="I9" s="4"/>
      <c r="J9" s="4"/>
      <c r="K9" s="4"/>
      <c r="L9" s="4"/>
      <c r="M9" s="4"/>
      <c r="N9" s="4"/>
      <c r="O9" s="4"/>
      <c r="P9" s="4"/>
      <c r="Q9" s="4"/>
    </row>
    <row r="10" spans="1:17" ht="63">
      <c r="A10" s="29"/>
      <c r="B10" s="29"/>
      <c r="C10" s="29"/>
      <c r="D10" s="29"/>
      <c r="E10" s="20" t="s">
        <v>54</v>
      </c>
      <c r="F10" s="20" t="s">
        <v>7</v>
      </c>
      <c r="G10" s="29"/>
      <c r="H10" s="7"/>
      <c r="I10" s="4"/>
      <c r="J10" s="4"/>
      <c r="K10" s="4"/>
      <c r="L10" s="4"/>
      <c r="M10" s="4"/>
      <c r="N10" s="4"/>
      <c r="O10" s="4"/>
      <c r="P10" s="4"/>
      <c r="Q10" s="4"/>
    </row>
    <row r="11" spans="1:17" s="15" customFormat="1" ht="15.75">
      <c r="A11" s="30"/>
      <c r="B11" s="30" t="s">
        <v>10</v>
      </c>
      <c r="C11" s="30" t="s">
        <v>23</v>
      </c>
      <c r="D11" s="21" t="s">
        <v>11</v>
      </c>
      <c r="E11" s="17">
        <f>E12+E13+E14+E15</f>
        <v>152808.39000000001</v>
      </c>
      <c r="F11" s="17">
        <f>F12+F13+F14+F15</f>
        <v>111008.04</v>
      </c>
      <c r="G11" s="17">
        <f>(F11/E11)*100</f>
        <v>72.645252004814637</v>
      </c>
      <c r="H11" s="7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31.5">
      <c r="A12" s="30"/>
      <c r="B12" s="30"/>
      <c r="C12" s="30"/>
      <c r="D12" s="21" t="s">
        <v>12</v>
      </c>
      <c r="E12" s="17">
        <f t="shared" ref="E12:F15" si="0">E17+E57</f>
        <v>49772.7</v>
      </c>
      <c r="F12" s="17">
        <f t="shared" si="0"/>
        <v>44241.350000000006</v>
      </c>
      <c r="G12" s="17">
        <f t="shared" ref="G12:G75" si="1">(F12/E12)*100</f>
        <v>88.886779298691863</v>
      </c>
      <c r="H12" s="7"/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96" customHeight="1">
      <c r="A13" s="30"/>
      <c r="B13" s="30"/>
      <c r="C13" s="30"/>
      <c r="D13" s="21" t="s">
        <v>13</v>
      </c>
      <c r="E13" s="17">
        <f t="shared" si="0"/>
        <v>96808.06</v>
      </c>
      <c r="F13" s="17">
        <f t="shared" si="0"/>
        <v>60539.060000000005</v>
      </c>
      <c r="G13" s="17">
        <f t="shared" si="1"/>
        <v>62.535144284473844</v>
      </c>
      <c r="H13" s="7"/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78.75">
      <c r="A14" s="30"/>
      <c r="B14" s="30"/>
      <c r="C14" s="30"/>
      <c r="D14" s="21" t="s">
        <v>14</v>
      </c>
      <c r="E14" s="17">
        <f t="shared" si="0"/>
        <v>4815.18</v>
      </c>
      <c r="F14" s="17">
        <f t="shared" si="0"/>
        <v>4815.18</v>
      </c>
      <c r="G14" s="17">
        <f t="shared" si="1"/>
        <v>100</v>
      </c>
      <c r="H14" s="7"/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5.75">
      <c r="A15" s="30"/>
      <c r="B15" s="30"/>
      <c r="C15" s="30"/>
      <c r="D15" s="21" t="s">
        <v>15</v>
      </c>
      <c r="E15" s="17">
        <f t="shared" si="0"/>
        <v>1412.45</v>
      </c>
      <c r="F15" s="17">
        <f t="shared" si="0"/>
        <v>1412.45</v>
      </c>
      <c r="G15" s="17">
        <f t="shared" si="1"/>
        <v>100</v>
      </c>
      <c r="H15" s="7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5.75">
      <c r="A16" s="30" t="s">
        <v>9</v>
      </c>
      <c r="B16" s="30" t="s">
        <v>24</v>
      </c>
      <c r="C16" s="30" t="s">
        <v>25</v>
      </c>
      <c r="D16" s="21" t="s">
        <v>11</v>
      </c>
      <c r="E16" s="17">
        <f>E17+E18+E19+E20</f>
        <v>49453.89</v>
      </c>
      <c r="F16" s="17">
        <f>F17+F18+F19+F20</f>
        <v>41160.239999999998</v>
      </c>
      <c r="G16" s="17">
        <f t="shared" si="1"/>
        <v>83.22952956784593</v>
      </c>
      <c r="H16" s="7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31.5">
      <c r="A17" s="30"/>
      <c r="B17" s="30"/>
      <c r="C17" s="30"/>
      <c r="D17" s="21" t="s">
        <v>12</v>
      </c>
      <c r="E17" s="17">
        <f>E22+E27+E32+E37+E42+E47+E52</f>
        <v>20490.400000000001</v>
      </c>
      <c r="F17" s="17">
        <f>F22+F27+F32+F37+F42+F47+F52</f>
        <v>19746.45</v>
      </c>
      <c r="G17" s="17">
        <f t="shared" si="1"/>
        <v>96.369275367977195</v>
      </c>
      <c r="H17" s="7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94.5">
      <c r="A18" s="30"/>
      <c r="B18" s="30"/>
      <c r="C18" s="30"/>
      <c r="D18" s="21" t="s">
        <v>13</v>
      </c>
      <c r="E18" s="17">
        <f>E23+E28+E33+E38+E43+E48+E53</f>
        <v>22735.86</v>
      </c>
      <c r="F18" s="17">
        <f t="shared" ref="E18:F20" si="2">F23+F28+F33+F38+F43+F48+F53</f>
        <v>15186.160000000002</v>
      </c>
      <c r="G18" s="17">
        <f t="shared" si="1"/>
        <v>66.793866605441806</v>
      </c>
      <c r="H18" s="8"/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78.75">
      <c r="A19" s="30"/>
      <c r="B19" s="30"/>
      <c r="C19" s="30"/>
      <c r="D19" s="21" t="s">
        <v>14</v>
      </c>
      <c r="E19" s="17">
        <f>E24+E29+E34+E39+E44+E49+E54</f>
        <v>4815.18</v>
      </c>
      <c r="F19" s="17">
        <f>F24+F29+F34+F39+F44+F49+F54</f>
        <v>4815.18</v>
      </c>
      <c r="G19" s="17">
        <f t="shared" si="1"/>
        <v>100</v>
      </c>
      <c r="H19" s="7"/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15.75">
      <c r="A20" s="30"/>
      <c r="B20" s="30"/>
      <c r="C20" s="30"/>
      <c r="D20" s="21" t="s">
        <v>15</v>
      </c>
      <c r="E20" s="17">
        <f t="shared" si="2"/>
        <v>1412.45</v>
      </c>
      <c r="F20" s="17">
        <f t="shared" si="2"/>
        <v>1412.45</v>
      </c>
      <c r="G20" s="17">
        <f t="shared" si="1"/>
        <v>100</v>
      </c>
      <c r="H20" s="7"/>
      <c r="I20" s="14"/>
      <c r="J20" s="14"/>
      <c r="K20" s="14"/>
      <c r="L20" s="14"/>
      <c r="M20" s="14"/>
      <c r="N20" s="14"/>
      <c r="O20" s="14"/>
      <c r="P20" s="14"/>
      <c r="Q20" s="14"/>
    </row>
    <row r="21" spans="1:17" s="15" customFormat="1" ht="15.75">
      <c r="A21" s="30" t="s">
        <v>26</v>
      </c>
      <c r="B21" s="30" t="s">
        <v>18</v>
      </c>
      <c r="C21" s="30" t="s">
        <v>27</v>
      </c>
      <c r="D21" s="21" t="s">
        <v>11</v>
      </c>
      <c r="E21" s="27">
        <f>E22+E23+E24+E25</f>
        <v>9034</v>
      </c>
      <c r="F21" s="17">
        <f>F22+F23+F24+F25</f>
        <v>9034</v>
      </c>
      <c r="G21" s="17">
        <f t="shared" si="1"/>
        <v>100</v>
      </c>
      <c r="H21" s="7"/>
      <c r="I21" s="14"/>
      <c r="J21" s="14"/>
      <c r="K21" s="14"/>
      <c r="L21" s="14"/>
      <c r="M21" s="14"/>
      <c r="N21" s="14"/>
      <c r="O21" s="14"/>
      <c r="P21" s="14"/>
      <c r="Q21" s="14"/>
    </row>
    <row r="22" spans="1:17" s="15" customFormat="1" ht="31.5">
      <c r="A22" s="30"/>
      <c r="B22" s="30"/>
      <c r="C22" s="30"/>
      <c r="D22" s="21" t="s">
        <v>12</v>
      </c>
      <c r="E22" s="27">
        <v>2260.5500000000002</v>
      </c>
      <c r="F22" s="17">
        <v>2260.5500000000002</v>
      </c>
      <c r="G22" s="17">
        <f t="shared" si="1"/>
        <v>100</v>
      </c>
      <c r="H22" s="7"/>
      <c r="I22" s="14"/>
      <c r="J22" s="14"/>
      <c r="K22" s="14"/>
      <c r="L22" s="14"/>
      <c r="M22" s="14"/>
      <c r="N22" s="14"/>
      <c r="O22" s="14"/>
      <c r="P22" s="14"/>
      <c r="Q22" s="14"/>
    </row>
    <row r="23" spans="1:17" s="15" customFormat="1" ht="94.5">
      <c r="A23" s="30"/>
      <c r="B23" s="30"/>
      <c r="C23" s="30"/>
      <c r="D23" s="21" t="s">
        <v>13</v>
      </c>
      <c r="E23" s="27">
        <v>5361</v>
      </c>
      <c r="F23" s="17">
        <v>5361</v>
      </c>
      <c r="G23" s="17">
        <f t="shared" si="1"/>
        <v>100</v>
      </c>
      <c r="H23" s="7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15" customFormat="1" ht="78.75">
      <c r="A24" s="30"/>
      <c r="B24" s="30"/>
      <c r="C24" s="30"/>
      <c r="D24" s="21" t="s">
        <v>14</v>
      </c>
      <c r="E24" s="27">
        <v>0</v>
      </c>
      <c r="F24" s="17">
        <v>0</v>
      </c>
      <c r="G24" s="17" t="e">
        <f t="shared" si="1"/>
        <v>#DIV/0!</v>
      </c>
      <c r="H24" s="7"/>
      <c r="I24" s="14"/>
      <c r="J24" s="14"/>
      <c r="K24" s="14"/>
      <c r="L24" s="14"/>
      <c r="M24" s="14"/>
      <c r="N24" s="14"/>
      <c r="O24" s="14"/>
      <c r="P24" s="14"/>
      <c r="Q24" s="14"/>
    </row>
    <row r="25" spans="1:17" s="15" customFormat="1" ht="15.75">
      <c r="A25" s="30"/>
      <c r="B25" s="30"/>
      <c r="C25" s="30"/>
      <c r="D25" s="21" t="s">
        <v>15</v>
      </c>
      <c r="E25" s="27">
        <v>1412.45</v>
      </c>
      <c r="F25" s="17">
        <v>1412.45</v>
      </c>
      <c r="G25" s="17">
        <f t="shared" si="1"/>
        <v>100</v>
      </c>
      <c r="H25" s="7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2" customFormat="1" ht="15.75">
      <c r="A26" s="31" t="s">
        <v>28</v>
      </c>
      <c r="B26" s="31" t="s">
        <v>30</v>
      </c>
      <c r="C26" s="31" t="s">
        <v>31</v>
      </c>
      <c r="D26" s="22" t="s">
        <v>11</v>
      </c>
      <c r="E26" s="27">
        <v>2132.2399999999998</v>
      </c>
      <c r="F26" s="27">
        <v>2132.2399999999998</v>
      </c>
      <c r="G26" s="17">
        <f t="shared" si="1"/>
        <v>100</v>
      </c>
      <c r="H26" s="10"/>
      <c r="I26" s="11"/>
      <c r="J26" s="11"/>
      <c r="K26" s="11"/>
      <c r="L26" s="11"/>
      <c r="M26" s="11"/>
      <c r="N26" s="11"/>
      <c r="O26" s="11"/>
      <c r="P26" s="11"/>
      <c r="Q26" s="11"/>
    </row>
    <row r="27" spans="1:17" s="12" customFormat="1" ht="31.5">
      <c r="A27" s="31"/>
      <c r="B27" s="31"/>
      <c r="C27" s="31"/>
      <c r="D27" s="22" t="s">
        <v>12</v>
      </c>
      <c r="E27" s="27">
        <v>1076.3</v>
      </c>
      <c r="F27" s="27">
        <v>1076.3</v>
      </c>
      <c r="G27" s="17">
        <f t="shared" si="1"/>
        <v>100</v>
      </c>
      <c r="H27" s="10"/>
      <c r="I27" s="11"/>
      <c r="J27" s="11"/>
      <c r="K27" s="11"/>
      <c r="L27" s="11"/>
      <c r="M27" s="11"/>
      <c r="N27" s="11"/>
      <c r="O27" s="11"/>
      <c r="P27" s="11"/>
      <c r="Q27" s="11"/>
    </row>
    <row r="28" spans="1:17" s="12" customFormat="1" ht="94.5">
      <c r="A28" s="31"/>
      <c r="B28" s="31"/>
      <c r="C28" s="31"/>
      <c r="D28" s="22" t="s">
        <v>13</v>
      </c>
      <c r="E28" s="27">
        <v>10.56</v>
      </c>
      <c r="F28" s="27">
        <v>10.56</v>
      </c>
      <c r="G28" s="17">
        <f t="shared" si="1"/>
        <v>100</v>
      </c>
      <c r="H28" s="10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12" customFormat="1" ht="78.75">
      <c r="A29" s="31"/>
      <c r="B29" s="31"/>
      <c r="C29" s="31"/>
      <c r="D29" s="22" t="s">
        <v>14</v>
      </c>
      <c r="E29" s="27">
        <v>1045.3800000000001</v>
      </c>
      <c r="F29" s="27">
        <v>1045.3800000000001</v>
      </c>
      <c r="G29" s="17">
        <f t="shared" si="1"/>
        <v>100</v>
      </c>
      <c r="H29" s="10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12" customFormat="1" ht="15.75">
      <c r="A30" s="31"/>
      <c r="B30" s="31"/>
      <c r="C30" s="31"/>
      <c r="D30" s="22" t="s">
        <v>15</v>
      </c>
      <c r="E30" s="27">
        <v>0</v>
      </c>
      <c r="F30" s="27">
        <v>0</v>
      </c>
      <c r="G30" s="17" t="e">
        <f t="shared" si="1"/>
        <v>#DIV/0!</v>
      </c>
      <c r="H30" s="10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12" customFormat="1" ht="15.75">
      <c r="A31" s="31" t="s">
        <v>29</v>
      </c>
      <c r="B31" s="31" t="s">
        <v>33</v>
      </c>
      <c r="C31" s="31" t="s">
        <v>34</v>
      </c>
      <c r="D31" s="22" t="s">
        <v>11</v>
      </c>
      <c r="E31" s="27">
        <v>5671</v>
      </c>
      <c r="F31" s="18">
        <v>5671</v>
      </c>
      <c r="G31" s="17">
        <f t="shared" si="1"/>
        <v>100</v>
      </c>
      <c r="H31" s="10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12" customFormat="1" ht="31.5">
      <c r="A32" s="31"/>
      <c r="B32" s="31"/>
      <c r="C32" s="31"/>
      <c r="D32" s="22" t="s">
        <v>12</v>
      </c>
      <c r="E32" s="27">
        <v>1901.2</v>
      </c>
      <c r="F32" s="18">
        <v>1901.2</v>
      </c>
      <c r="G32" s="17">
        <f t="shared" si="1"/>
        <v>100</v>
      </c>
      <c r="H32" s="10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12" customFormat="1" ht="94.5">
      <c r="A33" s="31"/>
      <c r="B33" s="31"/>
      <c r="C33" s="31"/>
      <c r="D33" s="22" t="s">
        <v>13</v>
      </c>
      <c r="E33" s="27">
        <v>0</v>
      </c>
      <c r="F33" s="18">
        <v>0</v>
      </c>
      <c r="G33" s="17" t="e">
        <f t="shared" si="1"/>
        <v>#DIV/0!</v>
      </c>
      <c r="H33" s="10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2" customFormat="1" ht="78.75">
      <c r="A34" s="31"/>
      <c r="B34" s="31"/>
      <c r="C34" s="31"/>
      <c r="D34" s="22" t="s">
        <v>14</v>
      </c>
      <c r="E34" s="27">
        <v>3769.8</v>
      </c>
      <c r="F34" s="18">
        <v>3769.8</v>
      </c>
      <c r="G34" s="17">
        <f t="shared" si="1"/>
        <v>100</v>
      </c>
      <c r="H34" s="10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12" customFormat="1" ht="15.75">
      <c r="A35" s="31"/>
      <c r="B35" s="31"/>
      <c r="C35" s="31"/>
      <c r="D35" s="22" t="s">
        <v>15</v>
      </c>
      <c r="E35" s="27">
        <v>0</v>
      </c>
      <c r="F35" s="18">
        <v>0</v>
      </c>
      <c r="G35" s="17" t="e">
        <f t="shared" si="1"/>
        <v>#DIV/0!</v>
      </c>
      <c r="H35" s="10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2" customFormat="1" ht="15.75">
      <c r="A36" s="31" t="s">
        <v>32</v>
      </c>
      <c r="B36" s="31" t="s">
        <v>36</v>
      </c>
      <c r="C36" s="31" t="s">
        <v>46</v>
      </c>
      <c r="D36" s="22" t="s">
        <v>11</v>
      </c>
      <c r="E36" s="27">
        <v>1535.7</v>
      </c>
      <c r="F36" s="18">
        <v>1535.7</v>
      </c>
      <c r="G36" s="17">
        <f t="shared" si="1"/>
        <v>100</v>
      </c>
      <c r="H36" s="10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2" customFormat="1" ht="31.5">
      <c r="A37" s="31"/>
      <c r="B37" s="31"/>
      <c r="C37" s="31"/>
      <c r="D37" s="22" t="s">
        <v>12</v>
      </c>
      <c r="E37" s="27">
        <v>0</v>
      </c>
      <c r="F37" s="18">
        <v>0</v>
      </c>
      <c r="G37" s="17" t="e">
        <f t="shared" si="1"/>
        <v>#DIV/0!</v>
      </c>
      <c r="H37" s="10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2" customFormat="1" ht="94.5">
      <c r="A38" s="31"/>
      <c r="B38" s="31"/>
      <c r="C38" s="31"/>
      <c r="D38" s="22" t="s">
        <v>13</v>
      </c>
      <c r="E38" s="27">
        <v>7377.7</v>
      </c>
      <c r="F38" s="18">
        <v>1535.7</v>
      </c>
      <c r="G38" s="17">
        <f t="shared" si="1"/>
        <v>20.815430283150576</v>
      </c>
      <c r="H38" s="10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2" customFormat="1" ht="78.75">
      <c r="A39" s="31"/>
      <c r="B39" s="31"/>
      <c r="C39" s="31"/>
      <c r="D39" s="22" t="s">
        <v>14</v>
      </c>
      <c r="E39" s="27">
        <v>0</v>
      </c>
      <c r="F39" s="18">
        <v>0</v>
      </c>
      <c r="G39" s="17" t="e">
        <f t="shared" si="1"/>
        <v>#DIV/0!</v>
      </c>
      <c r="H39" s="10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2" customFormat="1" ht="15.75">
      <c r="A40" s="31"/>
      <c r="B40" s="31"/>
      <c r="C40" s="31"/>
      <c r="D40" s="22" t="s">
        <v>15</v>
      </c>
      <c r="E40" s="27">
        <v>0</v>
      </c>
      <c r="F40" s="18">
        <v>0</v>
      </c>
      <c r="G40" s="17" t="e">
        <f t="shared" si="1"/>
        <v>#DIV/0!</v>
      </c>
      <c r="H40" s="10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2" customFormat="1" ht="15.75">
      <c r="A41" s="31" t="s">
        <v>35</v>
      </c>
      <c r="B41" s="31" t="s">
        <v>47</v>
      </c>
      <c r="C41" s="31" t="s">
        <v>52</v>
      </c>
      <c r="D41" s="22" t="s">
        <v>11</v>
      </c>
      <c r="E41" s="27">
        <v>2102.3000000000002</v>
      </c>
      <c r="F41" s="18">
        <f t="shared" ref="F41" si="3">F42+F43+F44+F45</f>
        <v>2102.3000000000002</v>
      </c>
      <c r="G41" s="17">
        <f t="shared" si="1"/>
        <v>100</v>
      </c>
      <c r="H41" s="10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12" customFormat="1" ht="31.5">
      <c r="A42" s="31"/>
      <c r="B42" s="31"/>
      <c r="C42" s="31"/>
      <c r="D42" s="22" t="s">
        <v>12</v>
      </c>
      <c r="E42" s="27">
        <v>0</v>
      </c>
      <c r="F42" s="18">
        <v>0</v>
      </c>
      <c r="G42" s="17" t="e">
        <f t="shared" si="1"/>
        <v>#DIV/0!</v>
      </c>
      <c r="H42" s="10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2" customFormat="1" ht="94.5">
      <c r="A43" s="31"/>
      <c r="B43" s="31"/>
      <c r="C43" s="31"/>
      <c r="D43" s="22" t="s">
        <v>13</v>
      </c>
      <c r="E43" s="27">
        <v>2102.3000000000002</v>
      </c>
      <c r="F43" s="18">
        <v>2102.3000000000002</v>
      </c>
      <c r="G43" s="17">
        <f t="shared" si="1"/>
        <v>100</v>
      </c>
      <c r="H43" s="10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2" customFormat="1" ht="78.75">
      <c r="A44" s="31"/>
      <c r="B44" s="31"/>
      <c r="C44" s="31"/>
      <c r="D44" s="22" t="s">
        <v>14</v>
      </c>
      <c r="E44" s="27">
        <v>0</v>
      </c>
      <c r="F44" s="18">
        <v>0</v>
      </c>
      <c r="G44" s="17" t="e">
        <f t="shared" si="1"/>
        <v>#DIV/0!</v>
      </c>
      <c r="H44" s="10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2" customFormat="1" ht="15.75">
      <c r="A45" s="31"/>
      <c r="B45" s="31"/>
      <c r="C45" s="31"/>
      <c r="D45" s="22" t="s">
        <v>15</v>
      </c>
      <c r="E45" s="27">
        <v>0</v>
      </c>
      <c r="F45" s="18">
        <v>0</v>
      </c>
      <c r="G45" s="17" t="e">
        <f t="shared" si="1"/>
        <v>#DIV/0!</v>
      </c>
      <c r="H45" s="10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2" customFormat="1" ht="15.75">
      <c r="A46" s="31" t="s">
        <v>37</v>
      </c>
      <c r="B46" s="31" t="s">
        <v>48</v>
      </c>
      <c r="C46" s="31" t="s">
        <v>53</v>
      </c>
      <c r="D46" s="22" t="s">
        <v>11</v>
      </c>
      <c r="E46" s="27">
        <v>8374.2999999999993</v>
      </c>
      <c r="F46" s="18">
        <f t="shared" ref="F46" si="4">F47+F48+F49+F50</f>
        <v>6185.4000000000005</v>
      </c>
      <c r="G46" s="17">
        <f t="shared" si="1"/>
        <v>73.86169590294115</v>
      </c>
      <c r="H46" s="10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2" customFormat="1" ht="31.5">
      <c r="A47" s="31"/>
      <c r="B47" s="31"/>
      <c r="C47" s="31"/>
      <c r="D47" s="22" t="s">
        <v>12</v>
      </c>
      <c r="E47" s="27">
        <v>490</v>
      </c>
      <c r="F47" s="18">
        <v>8.8000000000000007</v>
      </c>
      <c r="G47" s="17">
        <f t="shared" si="1"/>
        <v>1.7959183673469388</v>
      </c>
      <c r="H47" s="10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2" customFormat="1" ht="94.5">
      <c r="A48" s="31"/>
      <c r="B48" s="31"/>
      <c r="C48" s="31"/>
      <c r="D48" s="22" t="s">
        <v>13</v>
      </c>
      <c r="E48" s="27">
        <v>7884.3</v>
      </c>
      <c r="F48" s="18">
        <v>6176.6</v>
      </c>
      <c r="G48" s="17">
        <f t="shared" si="1"/>
        <v>78.340499473637479</v>
      </c>
      <c r="H48" s="10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2" customFormat="1" ht="78.75">
      <c r="A49" s="31"/>
      <c r="B49" s="31"/>
      <c r="C49" s="31"/>
      <c r="D49" s="22" t="s">
        <v>14</v>
      </c>
      <c r="E49" s="27">
        <v>0</v>
      </c>
      <c r="F49" s="18">
        <v>0</v>
      </c>
      <c r="G49" s="17" t="e">
        <f t="shared" si="1"/>
        <v>#DIV/0!</v>
      </c>
      <c r="H49" s="10"/>
      <c r="I49" s="11"/>
      <c r="J49" s="11"/>
      <c r="K49" s="11"/>
      <c r="L49" s="11"/>
      <c r="M49" s="11"/>
      <c r="N49" s="11"/>
      <c r="O49" s="11"/>
      <c r="P49" s="11"/>
      <c r="Q49" s="11"/>
    </row>
    <row r="50" spans="1:17" s="12" customFormat="1" ht="15.75">
      <c r="A50" s="31"/>
      <c r="B50" s="31"/>
      <c r="C50" s="31"/>
      <c r="D50" s="22" t="s">
        <v>15</v>
      </c>
      <c r="E50" s="27">
        <v>0</v>
      </c>
      <c r="F50" s="18">
        <v>0</v>
      </c>
      <c r="G50" s="17" t="e">
        <f t="shared" si="1"/>
        <v>#DIV/0!</v>
      </c>
      <c r="H50" s="10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2" customFormat="1" ht="15.75">
      <c r="A51" s="31" t="s">
        <v>51</v>
      </c>
      <c r="B51" s="31" t="s">
        <v>49</v>
      </c>
      <c r="C51" s="31" t="s">
        <v>50</v>
      </c>
      <c r="D51" s="22" t="s">
        <v>11</v>
      </c>
      <c r="E51" s="27">
        <v>14762.35</v>
      </c>
      <c r="F51" s="18">
        <f t="shared" ref="F51" si="5">F52+F53+F54+F55</f>
        <v>14499.6</v>
      </c>
      <c r="G51" s="17">
        <f t="shared" si="1"/>
        <v>98.220134328206555</v>
      </c>
      <c r="H51" s="10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2" customFormat="1" ht="31.5">
      <c r="A52" s="31"/>
      <c r="B52" s="31"/>
      <c r="C52" s="31"/>
      <c r="D52" s="22" t="s">
        <v>12</v>
      </c>
      <c r="E52" s="27">
        <v>14762.35</v>
      </c>
      <c r="F52" s="18">
        <v>14499.6</v>
      </c>
      <c r="G52" s="17">
        <f t="shared" si="1"/>
        <v>98.220134328206555</v>
      </c>
      <c r="H52" s="10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12" customFormat="1" ht="94.5">
      <c r="A53" s="31"/>
      <c r="B53" s="31"/>
      <c r="C53" s="31"/>
      <c r="D53" s="22" t="s">
        <v>13</v>
      </c>
      <c r="E53" s="27">
        <v>0</v>
      </c>
      <c r="F53" s="18">
        <v>0</v>
      </c>
      <c r="G53" s="17" t="e">
        <f t="shared" si="1"/>
        <v>#DIV/0!</v>
      </c>
      <c r="H53" s="10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12" customFormat="1" ht="78.75">
      <c r="A54" s="31"/>
      <c r="B54" s="31"/>
      <c r="C54" s="31"/>
      <c r="D54" s="22" t="s">
        <v>14</v>
      </c>
      <c r="E54" s="27">
        <v>0</v>
      </c>
      <c r="F54" s="18">
        <v>0</v>
      </c>
      <c r="G54" s="17" t="e">
        <f t="shared" si="1"/>
        <v>#DIV/0!</v>
      </c>
      <c r="H54" s="10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12" customFormat="1" ht="15.75">
      <c r="A55" s="31"/>
      <c r="B55" s="31"/>
      <c r="C55" s="31"/>
      <c r="D55" s="22" t="s">
        <v>15</v>
      </c>
      <c r="E55" s="27">
        <v>0</v>
      </c>
      <c r="F55" s="18">
        <v>0</v>
      </c>
      <c r="G55" s="17" t="e">
        <f t="shared" si="1"/>
        <v>#DIV/0!</v>
      </c>
      <c r="H55" s="10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2" customFormat="1" ht="15.75">
      <c r="A56" s="31" t="s">
        <v>16</v>
      </c>
      <c r="B56" s="31" t="s">
        <v>38</v>
      </c>
      <c r="C56" s="31" t="s">
        <v>39</v>
      </c>
      <c r="D56" s="22" t="s">
        <v>11</v>
      </c>
      <c r="E56" s="18">
        <f t="shared" ref="E56:F56" si="6">E57+E58+E59+E60</f>
        <v>103354.5</v>
      </c>
      <c r="F56" s="18">
        <f t="shared" si="6"/>
        <v>69847.8</v>
      </c>
      <c r="G56" s="17">
        <f t="shared" si="1"/>
        <v>67.580801997010298</v>
      </c>
      <c r="H56" s="10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12" customFormat="1" ht="31.5">
      <c r="A57" s="31"/>
      <c r="B57" s="31"/>
      <c r="C57" s="31"/>
      <c r="D57" s="22" t="s">
        <v>12</v>
      </c>
      <c r="E57" s="18">
        <f>E62+E67+E72</f>
        <v>29282.3</v>
      </c>
      <c r="F57" s="18">
        <f>F62+F67+F72</f>
        <v>24494.9</v>
      </c>
      <c r="G57" s="17">
        <f t="shared" si="1"/>
        <v>83.65087441901764</v>
      </c>
      <c r="H57" s="10"/>
      <c r="I57" s="11"/>
      <c r="J57" s="11"/>
      <c r="K57" s="11"/>
      <c r="L57" s="11"/>
      <c r="M57" s="11"/>
      <c r="N57" s="11"/>
      <c r="O57" s="11"/>
      <c r="P57" s="11"/>
      <c r="Q57" s="11"/>
    </row>
    <row r="58" spans="1:17" s="12" customFormat="1" ht="94.5">
      <c r="A58" s="31"/>
      <c r="B58" s="31"/>
      <c r="C58" s="31"/>
      <c r="D58" s="22" t="s">
        <v>13</v>
      </c>
      <c r="E58" s="18">
        <f>E63+E68+E73</f>
        <v>74072.2</v>
      </c>
      <c r="F58" s="18">
        <f t="shared" ref="E58:F60" si="7">F63+F68+F73</f>
        <v>45352.9</v>
      </c>
      <c r="G58" s="17">
        <f t="shared" si="1"/>
        <v>61.227964067490916</v>
      </c>
      <c r="H58" s="10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12" customFormat="1" ht="78.75">
      <c r="A59" s="31"/>
      <c r="B59" s="31"/>
      <c r="C59" s="31"/>
      <c r="D59" s="22" t="s">
        <v>14</v>
      </c>
      <c r="E59" s="18">
        <f t="shared" si="7"/>
        <v>0</v>
      </c>
      <c r="F59" s="18">
        <f t="shared" si="7"/>
        <v>0</v>
      </c>
      <c r="G59" s="17" t="e">
        <f t="shared" si="1"/>
        <v>#DIV/0!</v>
      </c>
      <c r="H59" s="10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12" customFormat="1" ht="15.75">
      <c r="A60" s="31"/>
      <c r="B60" s="31"/>
      <c r="C60" s="31"/>
      <c r="D60" s="22" t="s">
        <v>15</v>
      </c>
      <c r="E60" s="18">
        <f t="shared" si="7"/>
        <v>0</v>
      </c>
      <c r="F60" s="18">
        <f t="shared" si="7"/>
        <v>0</v>
      </c>
      <c r="G60" s="17" t="e">
        <f t="shared" si="1"/>
        <v>#DIV/0!</v>
      </c>
      <c r="H60" s="10"/>
      <c r="I60" s="11"/>
      <c r="J60" s="11"/>
      <c r="K60" s="11"/>
      <c r="L60" s="11"/>
      <c r="M60" s="11"/>
      <c r="N60" s="11"/>
      <c r="O60" s="11"/>
      <c r="P60" s="11"/>
      <c r="Q60" s="11"/>
    </row>
    <row r="61" spans="1:17" s="12" customFormat="1" ht="15.75">
      <c r="A61" s="31" t="s">
        <v>40</v>
      </c>
      <c r="B61" s="31" t="s">
        <v>18</v>
      </c>
      <c r="C61" s="31" t="s">
        <v>41</v>
      </c>
      <c r="D61" s="22" t="s">
        <v>11</v>
      </c>
      <c r="E61" s="27">
        <v>38284.400000000001</v>
      </c>
      <c r="F61" s="18">
        <f t="shared" ref="F61" si="8">F62+F63+F64+F65</f>
        <v>13391</v>
      </c>
      <c r="G61" s="17">
        <f t="shared" si="1"/>
        <v>34.977693264097127</v>
      </c>
      <c r="H61" s="10"/>
      <c r="I61" s="11"/>
      <c r="J61" s="11"/>
      <c r="K61" s="11"/>
      <c r="L61" s="11"/>
      <c r="M61" s="11"/>
      <c r="N61" s="11"/>
      <c r="O61" s="11"/>
      <c r="P61" s="11"/>
      <c r="Q61" s="11"/>
    </row>
    <row r="62" spans="1:17" s="12" customFormat="1" ht="31.5">
      <c r="A62" s="31"/>
      <c r="B62" s="31"/>
      <c r="C62" s="31"/>
      <c r="D62" s="22" t="s">
        <v>12</v>
      </c>
      <c r="E62" s="27">
        <v>5790</v>
      </c>
      <c r="F62" s="18">
        <v>3015.9</v>
      </c>
      <c r="G62" s="17">
        <f t="shared" si="1"/>
        <v>52.088082901554408</v>
      </c>
      <c r="H62" s="10"/>
      <c r="I62" s="11"/>
      <c r="J62" s="11"/>
      <c r="K62" s="11"/>
      <c r="L62" s="11"/>
      <c r="M62" s="11"/>
      <c r="N62" s="11"/>
      <c r="O62" s="11"/>
      <c r="P62" s="11"/>
      <c r="Q62" s="11"/>
    </row>
    <row r="63" spans="1:17" s="12" customFormat="1" ht="94.5">
      <c r="A63" s="31"/>
      <c r="B63" s="31"/>
      <c r="C63" s="31"/>
      <c r="D63" s="22" t="s">
        <v>13</v>
      </c>
      <c r="E63" s="27">
        <v>32494.400000000001</v>
      </c>
      <c r="F63" s="18">
        <v>10375.1</v>
      </c>
      <c r="G63" s="17">
        <f t="shared" si="1"/>
        <v>31.928886208085082</v>
      </c>
      <c r="H63" s="10"/>
      <c r="I63" s="11"/>
      <c r="J63" s="11"/>
      <c r="K63" s="11"/>
      <c r="L63" s="11"/>
      <c r="M63" s="11"/>
      <c r="N63" s="11"/>
      <c r="O63" s="11"/>
      <c r="P63" s="11"/>
      <c r="Q63" s="11"/>
    </row>
    <row r="64" spans="1:17" s="12" customFormat="1" ht="78.75">
      <c r="A64" s="31"/>
      <c r="B64" s="31"/>
      <c r="C64" s="31"/>
      <c r="D64" s="22" t="s">
        <v>14</v>
      </c>
      <c r="E64" s="27">
        <v>0</v>
      </c>
      <c r="F64" s="18">
        <v>0</v>
      </c>
      <c r="G64" s="17" t="e">
        <f t="shared" si="1"/>
        <v>#DIV/0!</v>
      </c>
      <c r="H64" s="10"/>
      <c r="I64" s="11"/>
      <c r="J64" s="11"/>
      <c r="K64" s="11"/>
      <c r="L64" s="11"/>
      <c r="M64" s="11"/>
      <c r="N64" s="11"/>
      <c r="O64" s="11"/>
      <c r="P64" s="11"/>
      <c r="Q64" s="11"/>
    </row>
    <row r="65" spans="1:17" s="12" customFormat="1" ht="15.75">
      <c r="A65" s="31"/>
      <c r="B65" s="31"/>
      <c r="C65" s="31"/>
      <c r="D65" s="22" t="s">
        <v>15</v>
      </c>
      <c r="E65" s="27">
        <v>0</v>
      </c>
      <c r="F65" s="18">
        <v>0</v>
      </c>
      <c r="G65" s="17" t="e">
        <f t="shared" si="1"/>
        <v>#DIV/0!</v>
      </c>
      <c r="H65" s="10"/>
      <c r="I65" s="11"/>
      <c r="J65" s="11"/>
      <c r="K65" s="11"/>
      <c r="L65" s="11"/>
      <c r="M65" s="11"/>
      <c r="N65" s="11"/>
      <c r="O65" s="11"/>
      <c r="P65" s="11"/>
      <c r="Q65" s="11"/>
    </row>
    <row r="66" spans="1:17" s="12" customFormat="1" ht="15.75">
      <c r="A66" s="31" t="s">
        <v>42</v>
      </c>
      <c r="B66" s="31" t="s">
        <v>17</v>
      </c>
      <c r="C66" s="31" t="s">
        <v>43</v>
      </c>
      <c r="D66" s="22" t="s">
        <v>11</v>
      </c>
      <c r="E66" s="27">
        <v>36330.9</v>
      </c>
      <c r="F66" s="18">
        <f t="shared" ref="F66" si="9">F67+F68+F69+F70</f>
        <v>34317.599999999999</v>
      </c>
      <c r="G66" s="17">
        <f t="shared" si="1"/>
        <v>94.458436207195518</v>
      </c>
      <c r="H66" s="10"/>
      <c r="I66" s="11"/>
      <c r="J66" s="11"/>
      <c r="K66" s="11"/>
      <c r="L66" s="11"/>
      <c r="M66" s="11"/>
      <c r="N66" s="11"/>
      <c r="O66" s="11"/>
      <c r="P66" s="11"/>
      <c r="Q66" s="11"/>
    </row>
    <row r="67" spans="1:17" s="12" customFormat="1" ht="31.5">
      <c r="A67" s="31"/>
      <c r="B67" s="31"/>
      <c r="C67" s="31"/>
      <c r="D67" s="22" t="s">
        <v>12</v>
      </c>
      <c r="E67" s="27">
        <v>14414.6</v>
      </c>
      <c r="F67" s="18">
        <v>12401.3</v>
      </c>
      <c r="G67" s="17">
        <f t="shared" si="1"/>
        <v>86.032911076269897</v>
      </c>
      <c r="H67" s="10"/>
      <c r="I67" s="11"/>
      <c r="J67" s="11"/>
      <c r="K67" s="11"/>
      <c r="L67" s="11"/>
      <c r="M67" s="11"/>
      <c r="N67" s="11"/>
      <c r="O67" s="11"/>
      <c r="P67" s="11"/>
      <c r="Q67" s="11"/>
    </row>
    <row r="68" spans="1:17" s="12" customFormat="1" ht="94.5">
      <c r="A68" s="31"/>
      <c r="B68" s="31"/>
      <c r="C68" s="31"/>
      <c r="D68" s="22" t="s">
        <v>13</v>
      </c>
      <c r="E68" s="27">
        <v>21916.3</v>
      </c>
      <c r="F68" s="18">
        <v>21916.3</v>
      </c>
      <c r="G68" s="17">
        <f t="shared" si="1"/>
        <v>100</v>
      </c>
      <c r="H68" s="10"/>
      <c r="I68" s="11"/>
      <c r="J68" s="11"/>
      <c r="K68" s="11"/>
      <c r="L68" s="11"/>
      <c r="M68" s="11"/>
      <c r="N68" s="11"/>
      <c r="O68" s="11"/>
      <c r="P68" s="11"/>
      <c r="Q68" s="11"/>
    </row>
    <row r="69" spans="1:17" s="12" customFormat="1" ht="78.75">
      <c r="A69" s="31"/>
      <c r="B69" s="31"/>
      <c r="C69" s="31"/>
      <c r="D69" s="22" t="s">
        <v>14</v>
      </c>
      <c r="E69" s="27">
        <v>0</v>
      </c>
      <c r="F69" s="18">
        <v>0</v>
      </c>
      <c r="G69" s="17" t="e">
        <f t="shared" si="1"/>
        <v>#DIV/0!</v>
      </c>
      <c r="H69" s="10"/>
      <c r="I69" s="11"/>
      <c r="J69" s="11"/>
      <c r="K69" s="11"/>
      <c r="L69" s="11"/>
      <c r="M69" s="11"/>
      <c r="N69" s="11"/>
      <c r="O69" s="11"/>
      <c r="P69" s="11"/>
      <c r="Q69" s="11"/>
    </row>
    <row r="70" spans="1:17" s="12" customFormat="1" ht="15.75">
      <c r="A70" s="31"/>
      <c r="B70" s="31"/>
      <c r="C70" s="31"/>
      <c r="D70" s="22" t="s">
        <v>15</v>
      </c>
      <c r="E70" s="27">
        <v>0</v>
      </c>
      <c r="F70" s="18">
        <v>0</v>
      </c>
      <c r="G70" s="17" t="e">
        <f t="shared" si="1"/>
        <v>#DIV/0!</v>
      </c>
      <c r="H70" s="10"/>
      <c r="I70" s="11"/>
      <c r="J70" s="11"/>
      <c r="K70" s="11"/>
      <c r="L70" s="11"/>
      <c r="M70" s="11"/>
      <c r="N70" s="11"/>
      <c r="O70" s="11"/>
      <c r="P70" s="11"/>
      <c r="Q70" s="11"/>
    </row>
    <row r="71" spans="1:17" s="12" customFormat="1" ht="15.75">
      <c r="A71" s="31" t="s">
        <v>44</v>
      </c>
      <c r="B71" s="31" t="s">
        <v>30</v>
      </c>
      <c r="C71" s="31" t="s">
        <v>45</v>
      </c>
      <c r="D71" s="22" t="s">
        <v>11</v>
      </c>
      <c r="E71" s="27">
        <v>28739.200000000001</v>
      </c>
      <c r="F71" s="18">
        <f t="shared" ref="F71" si="10">F72+F73+F74+F75</f>
        <v>22139.200000000001</v>
      </c>
      <c r="G71" s="17">
        <f t="shared" si="1"/>
        <v>77.034851352856023</v>
      </c>
      <c r="H71" s="10"/>
      <c r="I71" s="11"/>
      <c r="J71" s="11"/>
      <c r="K71" s="11"/>
      <c r="L71" s="11"/>
      <c r="M71" s="11"/>
      <c r="N71" s="11"/>
      <c r="O71" s="11"/>
      <c r="P71" s="11"/>
      <c r="Q71" s="11"/>
    </row>
    <row r="72" spans="1:17" s="12" customFormat="1" ht="31.5">
      <c r="A72" s="31"/>
      <c r="B72" s="31"/>
      <c r="C72" s="31"/>
      <c r="D72" s="22" t="s">
        <v>12</v>
      </c>
      <c r="E72" s="27">
        <v>9077.7000000000007</v>
      </c>
      <c r="F72" s="18">
        <v>9077.7000000000007</v>
      </c>
      <c r="G72" s="17">
        <f t="shared" si="1"/>
        <v>100</v>
      </c>
      <c r="H72" s="10"/>
      <c r="I72" s="11"/>
      <c r="J72" s="11"/>
      <c r="K72" s="11"/>
      <c r="L72" s="11"/>
      <c r="M72" s="11"/>
      <c r="N72" s="11"/>
      <c r="O72" s="11"/>
      <c r="P72" s="11"/>
      <c r="Q72" s="11"/>
    </row>
    <row r="73" spans="1:17" s="12" customFormat="1" ht="94.5">
      <c r="A73" s="31"/>
      <c r="B73" s="31"/>
      <c r="C73" s="31"/>
      <c r="D73" s="22" t="s">
        <v>13</v>
      </c>
      <c r="E73" s="27">
        <v>19661.5</v>
      </c>
      <c r="F73" s="18">
        <v>13061.5</v>
      </c>
      <c r="G73" s="17">
        <f t="shared" si="1"/>
        <v>66.431859217251983</v>
      </c>
      <c r="H73" s="10"/>
      <c r="I73" s="11"/>
      <c r="J73" s="11"/>
      <c r="K73" s="11"/>
      <c r="L73" s="11"/>
      <c r="M73" s="11"/>
      <c r="N73" s="11"/>
      <c r="O73" s="11"/>
      <c r="P73" s="11"/>
      <c r="Q73" s="11"/>
    </row>
    <row r="74" spans="1:17" s="12" customFormat="1" ht="78.75">
      <c r="A74" s="31"/>
      <c r="B74" s="31"/>
      <c r="C74" s="31"/>
      <c r="D74" s="22" t="s">
        <v>14</v>
      </c>
      <c r="E74" s="27">
        <v>0</v>
      </c>
      <c r="F74" s="18">
        <v>0</v>
      </c>
      <c r="G74" s="17" t="e">
        <f t="shared" si="1"/>
        <v>#DIV/0!</v>
      </c>
      <c r="H74" s="10"/>
      <c r="I74" s="11"/>
      <c r="J74" s="11"/>
      <c r="K74" s="11"/>
      <c r="L74" s="11"/>
      <c r="M74" s="11"/>
      <c r="N74" s="11"/>
      <c r="O74" s="11"/>
      <c r="P74" s="11"/>
      <c r="Q74" s="11"/>
    </row>
    <row r="75" spans="1:17" s="12" customFormat="1" ht="15.75">
      <c r="A75" s="31"/>
      <c r="B75" s="31"/>
      <c r="C75" s="31"/>
      <c r="D75" s="22" t="s">
        <v>15</v>
      </c>
      <c r="E75" s="27">
        <v>0</v>
      </c>
      <c r="F75" s="18">
        <v>0</v>
      </c>
      <c r="G75" s="17" t="e">
        <f t="shared" si="1"/>
        <v>#DIV/0!</v>
      </c>
      <c r="H75" s="10"/>
      <c r="I75" s="11"/>
      <c r="J75" s="11"/>
      <c r="K75" s="11"/>
      <c r="L75" s="11"/>
      <c r="M75" s="11"/>
      <c r="N75" s="11"/>
      <c r="O75" s="11"/>
      <c r="P75" s="11"/>
      <c r="Q75" s="11"/>
    </row>
    <row r="76" spans="1:17" s="12" customFormat="1" ht="15.75">
      <c r="A76" s="16"/>
      <c r="B76" s="16"/>
      <c r="C76" s="16"/>
      <c r="D76" s="16"/>
      <c r="E76" s="13"/>
      <c r="F76" s="13"/>
      <c r="G76" s="13"/>
      <c r="H76" s="10"/>
      <c r="I76" s="11"/>
      <c r="J76" s="11"/>
      <c r="K76" s="11"/>
      <c r="L76" s="11"/>
      <c r="M76" s="11"/>
      <c r="N76" s="11"/>
      <c r="O76" s="11"/>
      <c r="P76" s="11"/>
      <c r="Q76" s="11"/>
    </row>
    <row r="77" spans="1:17" s="12" customFormat="1" ht="15.75">
      <c r="A77" s="16"/>
      <c r="B77" s="16"/>
      <c r="C77" s="16"/>
      <c r="D77" s="16"/>
      <c r="E77" s="13"/>
      <c r="F77" s="13"/>
      <c r="G77" s="13"/>
      <c r="H77" s="10"/>
      <c r="I77" s="11"/>
      <c r="J77" s="11"/>
      <c r="K77" s="11"/>
      <c r="L77" s="11"/>
      <c r="M77" s="11"/>
      <c r="N77" s="11"/>
      <c r="O77" s="11"/>
      <c r="P77" s="11"/>
      <c r="Q77" s="11"/>
    </row>
    <row r="78" spans="1:17" s="12" customFormat="1" ht="15.75">
      <c r="A78" s="16"/>
      <c r="B78" s="16"/>
      <c r="C78" s="16"/>
      <c r="D78" s="16"/>
      <c r="E78" s="13"/>
      <c r="F78" s="13"/>
      <c r="G78" s="13"/>
      <c r="H78" s="10"/>
      <c r="I78" s="11"/>
      <c r="J78" s="11"/>
      <c r="K78" s="11"/>
      <c r="L78" s="11"/>
      <c r="M78" s="11"/>
      <c r="N78" s="11"/>
      <c r="O78" s="11"/>
      <c r="P78" s="11"/>
      <c r="Q78" s="11"/>
    </row>
    <row r="79" spans="1:17" s="12" customFormat="1" ht="15.75">
      <c r="A79" s="16"/>
      <c r="B79" s="16"/>
      <c r="C79" s="16"/>
      <c r="D79" s="16"/>
      <c r="E79" s="13"/>
      <c r="F79" s="13"/>
      <c r="G79" s="13"/>
      <c r="H79" s="10"/>
      <c r="I79" s="11"/>
      <c r="J79" s="11"/>
      <c r="K79" s="11"/>
      <c r="L79" s="11"/>
      <c r="M79" s="11"/>
      <c r="N79" s="11"/>
      <c r="O79" s="11"/>
      <c r="P79" s="11"/>
      <c r="Q79" s="11"/>
    </row>
    <row r="80" spans="1:17" s="15" customFormat="1" ht="65.25" customHeight="1">
      <c r="A80" s="19"/>
      <c r="B80" s="28" t="s">
        <v>20</v>
      </c>
      <c r="C80" s="28"/>
      <c r="D80" s="19"/>
      <c r="E80" s="19"/>
      <c r="F80" s="19" t="s">
        <v>19</v>
      </c>
      <c r="H80" s="9"/>
    </row>
  </sheetData>
  <mergeCells count="46">
    <mergeCell ref="A46:A50"/>
    <mergeCell ref="B46:B50"/>
    <mergeCell ref="C46:C50"/>
    <mergeCell ref="A51:A55"/>
    <mergeCell ref="B51:B55"/>
    <mergeCell ref="C51:C55"/>
    <mergeCell ref="A56:A60"/>
    <mergeCell ref="B56:B60"/>
    <mergeCell ref="C56:C60"/>
    <mergeCell ref="A71:A75"/>
    <mergeCell ref="B71:B75"/>
    <mergeCell ref="C71:C75"/>
    <mergeCell ref="A61:A65"/>
    <mergeCell ref="B61:B65"/>
    <mergeCell ref="C61:C65"/>
    <mergeCell ref="A66:A70"/>
    <mergeCell ref="B66:B70"/>
    <mergeCell ref="C66:C70"/>
    <mergeCell ref="A36:A40"/>
    <mergeCell ref="B36:B40"/>
    <mergeCell ref="C36:C40"/>
    <mergeCell ref="A41:A45"/>
    <mergeCell ref="B41:B45"/>
    <mergeCell ref="C41:C45"/>
    <mergeCell ref="A26:A30"/>
    <mergeCell ref="B26:B30"/>
    <mergeCell ref="C26:C30"/>
    <mergeCell ref="A31:A35"/>
    <mergeCell ref="B31:B35"/>
    <mergeCell ref="C31:C35"/>
    <mergeCell ref="B80:C80"/>
    <mergeCell ref="G9:G10"/>
    <mergeCell ref="A9:A10"/>
    <mergeCell ref="B9:B10"/>
    <mergeCell ref="C9:C10"/>
    <mergeCell ref="D9:D10"/>
    <mergeCell ref="E9:F9"/>
    <mergeCell ref="A21:A25"/>
    <mergeCell ref="B21:B25"/>
    <mergeCell ref="C21:C25"/>
    <mergeCell ref="A11:A15"/>
    <mergeCell ref="B11:B15"/>
    <mergeCell ref="C11:C15"/>
    <mergeCell ref="A16:A20"/>
    <mergeCell ref="B16:B20"/>
    <mergeCell ref="C16:C20"/>
  </mergeCells>
  <pageMargins left="0.31496062992125984" right="0.31496062992125984" top="0.35433070866141736" bottom="0.35433070866141736" header="0.31496062992125984" footer="0.31496062992125984"/>
  <pageSetup paperSize="9" scale="7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2021-05-28T05:42:39Z</dcterms:modified>
</cp:coreProperties>
</file>